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azprom\Desktop\Расскрытие информации на сайте\2017 факт-2018 план корректировка\"/>
    </mc:Choice>
  </mc:AlternateContent>
  <bookViews>
    <workbookView xWindow="0" yWindow="0" windowWidth="28800" windowHeight="12045" activeTab="3"/>
  </bookViews>
  <sheets>
    <sheet name="П1 тарифы" sheetId="5" r:id="rId1"/>
    <sheet name="П2 фхд" sheetId="2" r:id="rId2"/>
    <sheet name="П4 инвестиции " sheetId="1" r:id="rId3"/>
    <sheet name="П5 сроки и периодичность" sheetId="3" r:id="rId4"/>
  </sheets>
  <definedNames>
    <definedName name="_ftn2" localSheetId="1">'П2 фхд'!#REF!</definedName>
    <definedName name="_ftnref2" localSheetId="1">'П2 фхд'!#REF!</definedName>
    <definedName name="_xlnm.Print_Area" localSheetId="1">'П2 фхд'!$A$1:$D$58</definedName>
    <definedName name="_xlnm.Print_Area" localSheetId="2">'П4 инвестиции '!$A$1:$J$63</definedName>
  </definedNames>
  <calcPr calcId="152511"/>
</workbook>
</file>

<file path=xl/calcChain.xml><?xml version="1.0" encoding="utf-8"?>
<calcChain xmlns="http://schemas.openxmlformats.org/spreadsheetml/2006/main">
  <c r="F44" i="1" l="1"/>
  <c r="F41" i="1" l="1"/>
  <c r="F12" i="1" l="1"/>
  <c r="E44" i="1"/>
  <c r="F42" i="1"/>
  <c r="I44" i="1" l="1"/>
  <c r="G44" i="1"/>
  <c r="F24" i="1"/>
  <c r="I15" i="1"/>
  <c r="G15" i="1"/>
  <c r="F15" i="1"/>
  <c r="E15" i="1"/>
  <c r="F13" i="1"/>
</calcChain>
</file>

<file path=xl/sharedStrings.xml><?xml version="1.0" encoding="utf-8"?>
<sst xmlns="http://schemas.openxmlformats.org/spreadsheetml/2006/main" count="341" uniqueCount="155">
  <si>
    <t>Приложение 1</t>
  </si>
  <si>
    <t>к приказу ФСТ России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</si>
  <si>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</si>
  <si>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</si>
  <si>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</si>
  <si>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</si>
  <si>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</si>
  <si>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</si>
  <si>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</si>
  <si>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</si>
  <si>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</si>
  <si>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</si>
  <si>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</si>
  <si>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</si>
  <si>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</si>
  <si>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 xml:space="preserve">реконструируемые (модернизируемые) объекты </t>
  </si>
  <si>
    <t>в том числе объекты капитального строительства (основные стройки):</t>
  </si>
  <si>
    <t>Всего</t>
  </si>
  <si>
    <t>2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</si>
  <si>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</si>
  <si>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</si>
  <si>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</si>
  <si>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</si>
  <si>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</si>
  <si>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</si>
  <si>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</si>
  <si>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</si>
  <si>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</si>
  <si>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</si>
  <si>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</si>
  <si>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 xml:space="preserve">диаметр (диапазон диаметров) трубопроводов, мм </t>
  </si>
  <si>
    <t>Заработная плата с отчислениями</t>
  </si>
  <si>
    <t>Амортизация</t>
  </si>
  <si>
    <t xml:space="preserve">Капитальный ремонт </t>
  </si>
  <si>
    <t>Диагностика</t>
  </si>
  <si>
    <t>Прочие расходы</t>
  </si>
  <si>
    <t>Численность  персонала,   занятого в регулируемом виде деятельности</t>
  </si>
  <si>
    <t xml:space="preserve">Себестоимость оказания услуг </t>
  </si>
  <si>
    <t xml:space="preserve">Выручка от оказания регулируемых услуг </t>
  </si>
  <si>
    <t>Состав раскрываемой информации</t>
  </si>
  <si>
    <t>Срок раскрытия информации</t>
  </si>
  <si>
    <t>Периодичность</t>
  </si>
  <si>
    <t xml:space="preserve">по мере принятия решений ФСТ России </t>
  </si>
  <si>
    <t xml:space="preserve">ежегодно </t>
  </si>
  <si>
    <t>ежегодно (по мере изменения потребительских характеристик услуг и (или) стандартов качества оказания регулируемых услуг)</t>
  </si>
  <si>
    <t>12</t>
  </si>
  <si>
    <t>13</t>
  </si>
  <si>
    <t>от "___" января 2011 г. № _______</t>
  </si>
  <si>
    <t>Дата ввода в действие</t>
  </si>
  <si>
    <t>Размерность тарифа (ставки тарифа)</t>
  </si>
  <si>
    <t>Приложение 5</t>
  </si>
  <si>
    <t xml:space="preserve"> по транспортировке газа по трубопроводам</t>
  </si>
  <si>
    <t>Арендная плата</t>
  </si>
  <si>
    <t>протяженность линейной трубопроводов, км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</si>
  <si>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</si>
  <si>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</si>
  <si>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>Общая сумма инвестиций [2]</t>
  </si>
  <si>
    <t>Сведения о долгосрочных финансовых вложениях  [3]</t>
  </si>
  <si>
    <t>Сведения о приобретении внеоборотных активов  [3]</t>
  </si>
  <si>
    <t>Сроки и периодичность раскрытия информации субъектами естественных монополий, оказывающими услуги по транспортировке газа по трубопроводам</t>
  </si>
  <si>
    <t xml:space="preserve">Информация о тарифах на услуги по транспортировке газа по трубопроводам (с детализацией каждой составляющей тарифа) </t>
  </si>
  <si>
    <t>Информация об основных показателях финансово-хозяйственной деятельности в сфере оказания услуг по транспортировке газа по трубопроводам</t>
  </si>
  <si>
    <t>Информация об основных потребительских характеристиках услуг по транспортировке газа по трубопроводам  и их соответствии государственным и иным утвержденным стандартам качества</t>
  </si>
  <si>
    <t>Информация об инвестиционных программах (о проектах инвестиционных программ) организаций, оказывающих услуги по транспортировке газа по трубопроводам и отчеты об их реализации</t>
  </si>
  <si>
    <t>в сфере оказания услуг по транспортировке газа по газораспределительным сетям</t>
  </si>
  <si>
    <t>Приложение 2б</t>
  </si>
  <si>
    <t>Ед. изм.</t>
  </si>
  <si>
    <t>Объем транспортировки газа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</si>
  <si>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</si>
  <si>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--</t>
  </si>
  <si>
    <t>тыс. руб</t>
  </si>
  <si>
    <t>ед.</t>
  </si>
  <si>
    <t>км.</t>
  </si>
  <si>
    <t>Приложение 4б</t>
  </si>
  <si>
    <t>Наименование тарифа (ставки тарифа) [1]</t>
  </si>
  <si>
    <t>Сведения о строительстве, реконструкции объектов капитального строительства [3]</t>
  </si>
  <si>
    <t>Материальные расходы</t>
  </si>
  <si>
    <t xml:space="preserve">[1] для субъектов естественных монополий, тарифы (ставки тарифов) для которых утверждаются приказами ФСТ России в табличной форме, информация о размере тарифов (ставок тарифов) на услуги по транспортировке газа по трубопроводам раскрывается с детализацией каждой составляющей тарифа (ставки тарифа) по той же табличной форме. </t>
  </si>
  <si>
    <t>Протяженность трубопроводов [1]</t>
  </si>
  <si>
    <t>Количество газорегуляторных пунктов [1]</t>
  </si>
  <si>
    <t xml:space="preserve"> в 10 дневный срок с даты опубликования в официальном издании ФСТ России решения об установлении (пересмотра) тарифов</t>
  </si>
  <si>
    <t>информация о плановых показателях  - в течение последнего месяца предыдущего календарного года (в случае уточнения плановых показателей - в течение последней декады 1-го полугодия календарного года); информация о фактических показателях - в 10 дневный срок после утверждения в установленном порядке финансовой отчетности, но не позднее 1 августа года, следующего за отчетным;</t>
  </si>
  <si>
    <t xml:space="preserve"> через 10 дней после утверждения в установленном порядке финансовой отчетности, но не позднее 1 августа года, следующего за отчетным (в случае изменения потребительских характеристик услуг и (или) стандартов качества - в 10 дневный срок после вступления в силу указанных изменений); </t>
  </si>
  <si>
    <t>Приказ ФСТ России [2]</t>
  </si>
  <si>
    <t>Размер тарифа (ставки тарифа) [3]</t>
  </si>
  <si>
    <t>[3] в случае если органом регулирования устанавливается предельное значение тарифа (ставки тарифа), сведения об этом  указываются в таблице. В случае если тарифы устанавливаются с региональной разбивкой, в таблице указывается территория (регион) на которой применяется утвержденный тариф.</t>
  </si>
  <si>
    <t>[2] указывается источник официального опубликования решения регулирующего органа об установлении тарифов</t>
  </si>
  <si>
    <t>информация о плановых показателях  - в течение месяца с момента ее утверждения в установленном порядке; информация о фактических показателях - в 10 дневный срок после утверждения в установленном порядке финансовой отчетности, но не позднее 1 августа года, следующего за отчетным</t>
  </si>
  <si>
    <t>от "31" января 2011 г. № 36-э</t>
  </si>
  <si>
    <t>Информация о тарифах на услуги  ООО "Газпром газораспределение Вдадикавказ"</t>
  </si>
  <si>
    <t>№ 364-э/20 от 11.12.2012 г.</t>
  </si>
  <si>
    <t>01.07.2013 г.</t>
  </si>
  <si>
    <r>
      <t>1 группа (свыше 500 млн. м</t>
    </r>
    <r>
      <rPr>
        <sz val="10"/>
        <rFont val="Calibri"/>
        <family val="2"/>
        <charset val="204"/>
      </rPr>
      <t>³/</t>
    </r>
    <r>
      <rPr>
        <sz val="10"/>
        <rFont val="Times New Roman"/>
        <family val="1"/>
        <charset val="204"/>
      </rPr>
      <t>год)</t>
    </r>
  </si>
  <si>
    <t>2 группа (от 100 до 500 млн. м³/год)</t>
  </si>
  <si>
    <t>3 группа (от 10 до 100 млн. м³/год)</t>
  </si>
  <si>
    <t>4 группа (от 1 до 10 млн. м³/год)</t>
  </si>
  <si>
    <t>5 группа (от 0,1 до 1 млн. м³/год)</t>
  </si>
  <si>
    <t>6 группа (от 0,01 до 0,1 млн. м³/год)</t>
  </si>
  <si>
    <t>7 группа (до 0,01 млн. м³/год)</t>
  </si>
  <si>
    <t>8 группа (население)</t>
  </si>
  <si>
    <t>1</t>
  </si>
  <si>
    <t>стоимость строительства газорегуляторных пунктов, тыс. руб.</t>
  </si>
  <si>
    <t>Новые объекты</t>
  </si>
  <si>
    <t>Газопровод с Майское Пригородного района ул. Базоркина, Джабагиева, Кооперативная, Зязикова, Цветочная, Пионерская, Победы, Южная, Восточная, пер. Восточный и другие (1-ая очередь)</t>
  </si>
  <si>
    <t>Информация об исполнении инвестиционной программы ООО "Газпром газораспределение Владикавказ" за 2017 год</t>
  </si>
  <si>
    <t>Информация о планировании инвестиционной программы ООО "Газпром газораспределение Владикавказ" на 2018 год</t>
  </si>
  <si>
    <t>Строительство  газопровода в пос. Н. Ларс</t>
  </si>
  <si>
    <t>3.1.</t>
  </si>
  <si>
    <t>3.2.</t>
  </si>
  <si>
    <t>3.3.</t>
  </si>
  <si>
    <t>Строительство распределительного газопровода с. Мацута Ирафского района</t>
  </si>
  <si>
    <t>3.4.</t>
  </si>
  <si>
    <t>Строительство распределительного газопровода в с. Ахсау Ирафского р-на</t>
  </si>
  <si>
    <t>3.5.</t>
  </si>
  <si>
    <t xml:space="preserve">Строительство распределительного газопровода в пос. Новый Пригородного р-на по ул. 1 - 18 линии </t>
  </si>
  <si>
    <t>3.6.</t>
  </si>
  <si>
    <t>Строительство распределительного газопровода с. Дзинага Ирафского района</t>
  </si>
  <si>
    <t>3.7.</t>
  </si>
  <si>
    <t>3.8.</t>
  </si>
  <si>
    <t>Строительство распределительного газопровода с. Задалеск Ирафского района</t>
  </si>
  <si>
    <t>Газопровод в пос. Н. Ларс</t>
  </si>
  <si>
    <t>90, 110</t>
  </si>
  <si>
    <t>110</t>
  </si>
  <si>
    <t>Распределительный газопровод в с. Ахсау Ирафского р-на</t>
  </si>
  <si>
    <t>Распределительный газопровод с. Мацута Ирафского района</t>
  </si>
  <si>
    <t>Распределительный газопровод с. Задалеск Ирафского района</t>
  </si>
  <si>
    <t>Распределительный газопровод  с. Дзинага Ирафского района</t>
  </si>
  <si>
    <t>3.9.</t>
  </si>
  <si>
    <t>Распределительный газопровод в с. Эльхотово ул. Комсомольская, ул. Кабанова, ул. Советская Кировского района</t>
  </si>
  <si>
    <t>Распределительный газопровод г. Ардон ул. Северная</t>
  </si>
  <si>
    <t>Распределительный газопровод в ст. Архонская Пригородного р-на по ул. Южная, ул. Степная, ул. 50 лет Победы, ул. А.Невского, ул. Буденного</t>
  </si>
  <si>
    <t>3.10.</t>
  </si>
  <si>
    <t>3.11.</t>
  </si>
  <si>
    <t>Распределительный газопровод в с. Н.Саниба ул. Полевая, ул. Алагова Пригородного р-на</t>
  </si>
  <si>
    <t>63, 110</t>
  </si>
  <si>
    <t>3.12.</t>
  </si>
  <si>
    <t xml:space="preserve">Распределительный газопровод в  Правобережном р-не г. Беслан ул. Фидарова </t>
  </si>
  <si>
    <t>Распределительный газопровод в с. В.Саниба ул. Комсомольская Пригородного р-на</t>
  </si>
  <si>
    <t>3.13.</t>
  </si>
  <si>
    <t>3.14.</t>
  </si>
  <si>
    <t>Распределительный газопровод в с. Кадгарон ул. Сабиева Ардонского р-на</t>
  </si>
  <si>
    <t>1 кв</t>
  </si>
  <si>
    <t>4 кв</t>
  </si>
  <si>
    <t>3 кв</t>
  </si>
  <si>
    <t>2 кв</t>
  </si>
  <si>
    <t>Строительство  газопровода  с. Майское Пригородного р-на ул. Базоркина, Джабагиева, Кооперативная, Зязикова, Цветочная, Пионерская, Победы, Южная, Восточная, пер. Восточный и др.</t>
  </si>
  <si>
    <t>Распределительный газопровод  с. Майское Пригородного р-на ул. Базоркина, Джабагиева, Кооперативная, Зязикова, Цветочная, Пионерская, Победы, Южная, Восточная, пер. Восточный и др.</t>
  </si>
  <si>
    <t>Объекты, выполняемые по договорам о технологическом  присоединение в рамках Постановления Правительства РФ от 30.12.2013г. №11314</t>
  </si>
  <si>
    <t>3.15</t>
  </si>
  <si>
    <t>01.10.2018 г.</t>
  </si>
  <si>
    <t>110, 160</t>
  </si>
  <si>
    <t xml:space="preserve"> № 866/18 от 26.06.2018 г.</t>
  </si>
  <si>
    <t xml:space="preserve"> </t>
  </si>
  <si>
    <t>Информация об основных показателях финансово-хозяйственной деятельности ООО "Газпром газораспределение Владикавказ"за 2017 год</t>
  </si>
  <si>
    <t>Иинформация об основных показателях финансово-хозяйственной деятельности ООО "Газпром газораспределение Владикавказ" на 2018 год (план скорректированный)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</si>
</sst>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49" fontId="2" fillId="0" borderId="0" xfId="0" applyNumberFormat="1" applyFont="1"/>
    <xf numFmtId="0" fontId="2" fillId="0" borderId="0" xfId="2" applyNumberFormat="1" applyFont="1" applyFill="1" applyBorder="1" applyAlignment="1" applyProtection="1">
      <alignment vertical="center"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>
      <alignment vertical="center" wrapText="1"/>
    </xf>
    <xf numFmtId="49" fontId="2" fillId="0" borderId="8" xfId="2" applyNumberFormat="1" applyFont="1" applyFill="1" applyBorder="1" applyAlignment="1" applyProtection="1">
      <alignment horizontal="center" vertical="center" wrapText="1"/>
    </xf>
    <xf numFmtId="0" fontId="2" fillId="0" borderId="6" xfId="2" applyNumberFormat="1" applyFont="1" applyFill="1" applyBorder="1" applyAlignment="1" applyProtection="1">
      <alignment horizontal="left" vertical="center" wrapText="1"/>
    </xf>
    <xf numFmtId="49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17" xfId="0" applyFont="1" applyBorder="1" applyAlignment="1">
      <alignment vertical="center" wrapText="1"/>
    </xf>
    <xf numFmtId="49" fontId="2" fillId="0" borderId="18" xfId="2" applyNumberFormat="1" applyFont="1" applyFill="1" applyBorder="1" applyAlignment="1" applyProtection="1">
      <alignment horizontal="center" vertical="center" wrapText="1"/>
    </xf>
    <xf numFmtId="49" fontId="2" fillId="0" borderId="10" xfId="2" applyNumberFormat="1" applyFont="1" applyFill="1" applyBorder="1" applyAlignment="1" applyProtection="1">
      <alignment horizontal="center" vertical="center" wrapText="1"/>
    </xf>
    <xf numFmtId="49" fontId="2" fillId="0" borderId="6" xfId="2" applyNumberFormat="1" applyFont="1" applyFill="1" applyBorder="1" applyAlignment="1" applyProtection="1">
      <alignment horizontal="center" vertical="center" wrapText="1"/>
    </xf>
    <xf numFmtId="49" fontId="2" fillId="0" borderId="7" xfId="2" applyNumberFormat="1" applyFont="1" applyFill="1" applyBorder="1" applyAlignment="1" applyProtection="1">
      <alignment horizontal="center" vertical="center" wrapText="1"/>
    </xf>
    <xf numFmtId="49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18" xfId="2" applyNumberFormat="1" applyFont="1" applyFill="1" applyBorder="1" applyAlignment="1" applyProtection="1">
      <alignment horizontal="center" vertical="center" wrapText="1"/>
    </xf>
    <xf numFmtId="0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10" xfId="2" applyNumberFormat="1" applyFont="1" applyFill="1" applyBorder="1" applyAlignment="1" applyProtection="1">
      <alignment horizontal="center" vertical="center" wrapText="1"/>
    </xf>
    <xf numFmtId="0" fontId="2" fillId="0" borderId="5" xfId="2" applyNumberFormat="1" applyFont="1" applyFill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horizontal="center" vertical="center" wrapText="1"/>
    </xf>
    <xf numFmtId="2" fontId="3" fillId="0" borderId="10" xfId="2" applyNumberFormat="1" applyFont="1" applyFill="1" applyBorder="1" applyAlignment="1" applyProtection="1">
      <alignment vertical="center" wrapText="1"/>
    </xf>
    <xf numFmtId="2" fontId="2" fillId="0" borderId="20" xfId="2" applyNumberFormat="1" applyFont="1" applyFill="1" applyBorder="1" applyAlignment="1" applyProtection="1">
      <alignment horizontal="center" vertical="center" wrapText="1"/>
    </xf>
    <xf numFmtId="2" fontId="2" fillId="0" borderId="19" xfId="2" applyNumberFormat="1" applyFont="1" applyFill="1" applyBorder="1" applyAlignment="1" applyProtection="1">
      <alignment horizontal="center" vertical="center" wrapText="1"/>
    </xf>
    <xf numFmtId="2" fontId="2" fillId="0" borderId="4" xfId="2" applyNumberFormat="1" applyFont="1" applyFill="1" applyBorder="1" applyAlignment="1" applyProtection="1">
      <alignment horizontal="center" vertical="center" wrapText="1"/>
    </xf>
    <xf numFmtId="2" fontId="2" fillId="0" borderId="6" xfId="2" applyNumberFormat="1" applyFont="1" applyFill="1" applyBorder="1" applyAlignment="1" applyProtection="1">
      <alignment horizontal="center" vertical="center" wrapText="1"/>
    </xf>
    <xf numFmtId="2" fontId="2" fillId="0" borderId="6" xfId="2" applyNumberFormat="1" applyFont="1" applyFill="1" applyBorder="1" applyAlignment="1" applyProtection="1">
      <alignment vertical="center" wrapText="1"/>
    </xf>
    <xf numFmtId="2" fontId="2" fillId="0" borderId="14" xfId="2" applyNumberFormat="1" applyFont="1" applyFill="1" applyBorder="1" applyAlignment="1" applyProtection="1">
      <alignment horizontal="center" vertical="center" wrapText="1"/>
    </xf>
    <xf numFmtId="2" fontId="2" fillId="0" borderId="7" xfId="2" applyNumberFormat="1" applyFont="1" applyFill="1" applyBorder="1" applyAlignment="1" applyProtection="1">
      <alignment horizontal="center" vertical="center" wrapText="1"/>
    </xf>
    <xf numFmtId="2" fontId="2" fillId="0" borderId="5" xfId="2" applyNumberFormat="1" applyFont="1" applyFill="1" applyBorder="1" applyAlignment="1" applyProtection="1">
      <alignment horizontal="center" vertical="center" wrapText="1"/>
    </xf>
    <xf numFmtId="2" fontId="2" fillId="0" borderId="0" xfId="2" applyNumberFormat="1" applyFont="1" applyFill="1" applyBorder="1" applyAlignment="1" applyProtection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1" xfId="2" applyNumberFormat="1" applyFont="1" applyFill="1" applyBorder="1" applyAlignment="1" applyProtection="1">
      <alignment horizontal="center" vertical="center" wrapText="1"/>
    </xf>
    <xf numFmtId="2" fontId="2" fillId="0" borderId="3" xfId="2" applyNumberFormat="1" applyFont="1" applyFill="1" applyBorder="1" applyAlignment="1" applyProtection="1">
      <alignment horizontal="center" vertical="center" wrapText="1"/>
    </xf>
    <xf numFmtId="2" fontId="2" fillId="0" borderId="8" xfId="2" applyNumberFormat="1" applyFont="1" applyFill="1" applyBorder="1" applyAlignment="1" applyProtection="1">
      <alignment horizontal="center" vertical="center" wrapText="1"/>
    </xf>
    <xf numFmtId="165" fontId="2" fillId="0" borderId="29" xfId="3" applyNumberFormat="1" applyFont="1" applyFill="1" applyBorder="1" applyAlignment="1" applyProtection="1">
      <alignment horizontal="center" vertical="center" wrapText="1"/>
    </xf>
    <xf numFmtId="165" fontId="2" fillId="0" borderId="9" xfId="3" applyNumberFormat="1" applyFont="1" applyFill="1" applyBorder="1" applyAlignment="1" applyProtection="1">
      <alignment horizontal="center" vertical="center" wrapText="1"/>
    </xf>
    <xf numFmtId="165" fontId="2" fillId="0" borderId="30" xfId="3" applyNumberFormat="1" applyFont="1" applyFill="1" applyBorder="1" applyAlignment="1" applyProtection="1">
      <alignment horizontal="center" vertical="center" wrapText="1"/>
    </xf>
    <xf numFmtId="165" fontId="2" fillId="0" borderId="31" xfId="3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 wrapText="1"/>
    </xf>
    <xf numFmtId="2" fontId="2" fillId="0" borderId="13" xfId="0" applyNumberFormat="1" applyFont="1" applyBorder="1" applyAlignment="1">
      <alignment vertical="center"/>
    </xf>
    <xf numFmtId="2" fontId="2" fillId="0" borderId="6" xfId="2" applyNumberFormat="1" applyFont="1" applyFill="1" applyBorder="1" applyAlignment="1" applyProtection="1">
      <alignment horizontal="left" vertical="center" wrapText="1"/>
    </xf>
    <xf numFmtId="2" fontId="2" fillId="0" borderId="7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165" fontId="2" fillId="0" borderId="16" xfId="3" applyNumberFormat="1" applyFont="1" applyBorder="1" applyAlignment="1">
      <alignment vertical="center"/>
    </xf>
    <xf numFmtId="2" fontId="2" fillId="0" borderId="7" xfId="2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49" fontId="2" fillId="0" borderId="23" xfId="1" applyNumberFormat="1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19" xfId="1" applyNumberFormat="1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0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49" fontId="2" fillId="4" borderId="1" xfId="1" applyNumberFormat="1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9" fontId="2" fillId="0" borderId="5" xfId="2" applyNumberFormat="1" applyFont="1" applyFill="1" applyBorder="1" applyAlignment="1" applyProtection="1">
      <alignment horizontal="left" vertical="center" wrapText="1"/>
    </xf>
    <xf numFmtId="0" fontId="2" fillId="0" borderId="23" xfId="2" applyNumberFormat="1" applyFont="1" applyFill="1" applyBorder="1" applyAlignment="1" applyProtection="1">
      <alignment horizontal="left" vertical="center" wrapText="1"/>
    </xf>
    <xf numFmtId="49" fontId="2" fillId="0" borderId="23" xfId="2" applyNumberFormat="1" applyFont="1" applyFill="1" applyBorder="1" applyAlignment="1" applyProtection="1">
      <alignment horizontal="center" vertical="center" wrapText="1"/>
    </xf>
    <xf numFmtId="0" fontId="2" fillId="0" borderId="14" xfId="2" applyNumberFormat="1" applyFont="1" applyFill="1" applyBorder="1" applyAlignment="1" applyProtection="1">
      <alignment horizontal="center" vertical="center" wrapText="1"/>
    </xf>
    <xf numFmtId="0" fontId="2" fillId="0" borderId="23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7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49" fontId="2" fillId="0" borderId="16" xfId="2" applyNumberFormat="1" applyFont="1" applyFill="1" applyBorder="1" applyAlignment="1" applyProtection="1">
      <alignment horizontal="center" vertical="center" wrapText="1"/>
    </xf>
    <xf numFmtId="49" fontId="2" fillId="0" borderId="28" xfId="2" applyNumberFormat="1" applyFont="1" applyFill="1" applyBorder="1" applyAlignment="1" applyProtection="1">
      <alignment horizontal="center" vertical="center" wrapText="1"/>
    </xf>
    <xf numFmtId="0" fontId="2" fillId="0" borderId="15" xfId="2" applyNumberFormat="1" applyFont="1" applyFill="1" applyBorder="1" applyAlignment="1" applyProtection="1">
      <alignment horizontal="center" vertical="center" wrapText="1"/>
    </xf>
    <xf numFmtId="0" fontId="2" fillId="0" borderId="26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wrapText="1"/>
    </xf>
    <xf numFmtId="2" fontId="2" fillId="0" borderId="17" xfId="2" applyNumberFormat="1" applyFont="1" applyFill="1" applyBorder="1" applyAlignment="1" applyProtection="1">
      <alignment horizontal="center" vertical="center" wrapText="1"/>
    </xf>
    <xf numFmtId="2" fontId="2" fillId="0" borderId="2" xfId="2" applyNumberFormat="1" applyFont="1" applyFill="1" applyBorder="1" applyAlignment="1" applyProtection="1">
      <alignment horizontal="center" vertical="center" wrapText="1"/>
    </xf>
    <xf numFmtId="2" fontId="2" fillId="0" borderId="12" xfId="2" applyNumberFormat="1" applyFont="1" applyFill="1" applyBorder="1" applyAlignment="1" applyProtection="1">
      <alignment horizontal="center" vertical="center" wrapText="1"/>
    </xf>
    <xf numFmtId="2" fontId="2" fillId="0" borderId="27" xfId="2" applyNumberFormat="1" applyFont="1" applyFill="1" applyBorder="1" applyAlignment="1" applyProtection="1">
      <alignment horizontal="center" vertical="center" wrapText="1"/>
    </xf>
    <xf numFmtId="2" fontId="2" fillId="0" borderId="16" xfId="2" applyNumberFormat="1" applyFont="1" applyFill="1" applyBorder="1" applyAlignment="1" applyProtection="1">
      <alignment horizontal="center" vertical="center" wrapText="1"/>
    </xf>
    <xf numFmtId="2" fontId="2" fillId="0" borderId="28" xfId="2" applyNumberFormat="1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_ФАКТ" xfId="1"/>
    <cellStyle name="Обычный_ФАКТ 2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opLeftCell="A13" zoomScale="115" zoomScaleNormal="115" workbookViewId="0">
      <selection activeCell="A23" sqref="A23:F23"/>
    </sheetView>
  </sheetViews>
  <sheetFormatPr defaultColWidth="16.28515625" defaultRowHeight="12.75" x14ac:dyDescent="0.2"/>
  <cols>
    <col min="1" max="1" width="50.28515625" style="1" customWidth="1"/>
    <col min="2" max="2" width="9.140625" style="1" customWidth="1"/>
    <col min="3" max="4" width="22.28515625" style="10" customWidth="1"/>
    <col min="5" max="5" width="19.85546875" style="11" customWidth="1"/>
    <col min="6" max="6" width="17.7109375" style="11" customWidth="1"/>
    <col min="7" max="251" width="7.7109375" style="11" customWidth="1"/>
    <col min="252" max="252" width="71" style="11" customWidth="1"/>
    <col min="253" max="253" width="6.28515625" style="11" customWidth="1"/>
    <col min="254" max="254" width="18" style="11" customWidth="1"/>
    <col min="255" max="16384" width="16.28515625" style="11"/>
  </cols>
  <sheetData>
    <row r="1" spans="1:15" ht="15.75" x14ac:dyDescent="0.25">
      <c r="F1" s="9" t="s">
        <v>0</v>
      </c>
    </row>
    <row r="2" spans="1:15" ht="15.75" x14ac:dyDescent="0.25">
      <c r="F2" s="9" t="s">
        <v>1</v>
      </c>
    </row>
    <row r="3" spans="1:15" ht="15.75" x14ac:dyDescent="0.25">
      <c r="F3" s="9" t="s">
        <v>88</v>
      </c>
    </row>
    <row r="4" spans="1:15" ht="27" customHeight="1" x14ac:dyDescent="0.25">
      <c r="F4" s="9"/>
    </row>
    <row r="5" spans="1:15" ht="20.25" customHeight="1" x14ac:dyDescent="0.25">
      <c r="A5" s="152" t="s">
        <v>89</v>
      </c>
      <c r="B5" s="152"/>
      <c r="C5" s="152"/>
      <c r="D5" s="152"/>
      <c r="E5" s="152"/>
      <c r="F5" s="152"/>
      <c r="I5" s="12"/>
    </row>
    <row r="6" spans="1:15" ht="15" customHeight="1" x14ac:dyDescent="0.25">
      <c r="A6" s="20"/>
      <c r="B6" s="20"/>
      <c r="C6" s="151"/>
      <c r="D6" s="151"/>
      <c r="E6" s="151"/>
      <c r="F6" s="29"/>
    </row>
    <row r="7" spans="1:15" ht="15.75" x14ac:dyDescent="0.2">
      <c r="A7" s="153" t="s">
        <v>51</v>
      </c>
      <c r="B7" s="153"/>
      <c r="C7" s="153"/>
      <c r="D7" s="153"/>
      <c r="E7" s="153"/>
      <c r="F7" s="153"/>
    </row>
    <row r="8" spans="1:15" ht="15.75" x14ac:dyDescent="0.2">
      <c r="A8" s="21"/>
      <c r="B8" s="21"/>
      <c r="C8" s="21"/>
      <c r="D8" s="21"/>
      <c r="E8" s="21"/>
      <c r="F8" s="21"/>
    </row>
    <row r="9" spans="1:15" ht="12.75" customHeight="1" x14ac:dyDescent="0.2">
      <c r="A9" s="154" t="s">
        <v>74</v>
      </c>
      <c r="B9" s="156" t="s">
        <v>2</v>
      </c>
      <c r="C9" s="156" t="s">
        <v>83</v>
      </c>
      <c r="D9" s="154" t="s">
        <v>48</v>
      </c>
      <c r="E9" s="158" t="s">
        <v>49</v>
      </c>
      <c r="F9" s="154" t="s">
        <v>84</v>
      </c>
      <c r="O9" s="12"/>
    </row>
    <row r="10" spans="1:15" s="12" customFormat="1" ht="94.5" customHeight="1" x14ac:dyDescent="0.2">
      <c r="A10" s="155"/>
      <c r="B10" s="157"/>
      <c r="C10" s="157"/>
      <c r="D10" s="155"/>
      <c r="E10" s="159"/>
      <c r="F10" s="155"/>
    </row>
    <row r="11" spans="1:15" s="12" customFormat="1" x14ac:dyDescent="0.2">
      <c r="A11" s="13">
        <v>1</v>
      </c>
      <c r="B11" s="16" t="s">
        <v>18</v>
      </c>
      <c r="C11" s="35" t="s">
        <v>3</v>
      </c>
      <c r="D11" s="14" t="s">
        <v>4</v>
      </c>
      <c r="E11" s="14" t="s">
        <v>5</v>
      </c>
      <c r="F11" s="14" t="s">
        <v>6</v>
      </c>
    </row>
    <row r="12" spans="1:15" s="12" customFormat="1" ht="12" customHeight="1" x14ac:dyDescent="0.2">
      <c r="A12" s="30" t="s">
        <v>92</v>
      </c>
      <c r="B12" s="32" t="s">
        <v>20</v>
      </c>
      <c r="C12" s="31" t="s">
        <v>90</v>
      </c>
      <c r="D12" s="32" t="s">
        <v>91</v>
      </c>
      <c r="E12" s="37">
        <v>0</v>
      </c>
      <c r="F12" s="39">
        <v>0</v>
      </c>
    </row>
    <row r="13" spans="1:15" s="12" customFormat="1" x14ac:dyDescent="0.2">
      <c r="A13" s="17" t="s">
        <v>93</v>
      </c>
      <c r="B13" s="33" t="s">
        <v>21</v>
      </c>
      <c r="C13" s="18" t="s">
        <v>90</v>
      </c>
      <c r="D13" s="33" t="s">
        <v>91</v>
      </c>
      <c r="E13" s="36">
        <v>0</v>
      </c>
      <c r="F13" s="38">
        <v>0</v>
      </c>
    </row>
    <row r="14" spans="1:15" ht="12.75" customHeight="1" x14ac:dyDescent="0.2">
      <c r="A14" s="17" t="s">
        <v>94</v>
      </c>
      <c r="B14" s="33" t="s">
        <v>22</v>
      </c>
      <c r="C14" s="18" t="s">
        <v>90</v>
      </c>
      <c r="D14" s="33" t="s">
        <v>91</v>
      </c>
      <c r="E14" s="36">
        <v>251.97</v>
      </c>
      <c r="F14" s="38">
        <v>251.97</v>
      </c>
    </row>
    <row r="15" spans="1:15" x14ac:dyDescent="0.2">
      <c r="A15" s="17" t="s">
        <v>95</v>
      </c>
      <c r="B15" s="33" t="s">
        <v>23</v>
      </c>
      <c r="C15" s="18" t="s">
        <v>90</v>
      </c>
      <c r="D15" s="33" t="s">
        <v>91</v>
      </c>
      <c r="E15" s="36">
        <v>377.95</v>
      </c>
      <c r="F15" s="38">
        <v>377.95</v>
      </c>
    </row>
    <row r="16" spans="1:15" x14ac:dyDescent="0.2">
      <c r="A16" s="17" t="s">
        <v>96</v>
      </c>
      <c r="B16" s="33" t="s">
        <v>24</v>
      </c>
      <c r="C16" s="18" t="s">
        <v>90</v>
      </c>
      <c r="D16" s="33" t="s">
        <v>91</v>
      </c>
      <c r="E16" s="36">
        <v>472.44</v>
      </c>
      <c r="F16" s="38">
        <v>472.44</v>
      </c>
    </row>
    <row r="17" spans="1:6" x14ac:dyDescent="0.2">
      <c r="A17" s="17" t="s">
        <v>97</v>
      </c>
      <c r="B17" s="33" t="s">
        <v>25</v>
      </c>
      <c r="C17" s="18" t="s">
        <v>90</v>
      </c>
      <c r="D17" s="33" t="s">
        <v>91</v>
      </c>
      <c r="E17" s="36">
        <v>629.91999999999996</v>
      </c>
      <c r="F17" s="38">
        <v>629.91999999999996</v>
      </c>
    </row>
    <row r="18" spans="1:6" x14ac:dyDescent="0.2">
      <c r="A18" s="17" t="s">
        <v>98</v>
      </c>
      <c r="B18" s="33" t="s">
        <v>26</v>
      </c>
      <c r="C18" s="18" t="s">
        <v>90</v>
      </c>
      <c r="D18" s="33" t="s">
        <v>91</v>
      </c>
      <c r="E18" s="36">
        <v>765.35</v>
      </c>
      <c r="F18" s="38">
        <v>765.35</v>
      </c>
    </row>
    <row r="19" spans="1:6" x14ac:dyDescent="0.2">
      <c r="A19" s="146" t="s">
        <v>99</v>
      </c>
      <c r="B19" s="147" t="s">
        <v>27</v>
      </c>
      <c r="C19" s="18" t="s">
        <v>90</v>
      </c>
      <c r="D19" s="33" t="s">
        <v>91</v>
      </c>
      <c r="E19" s="148">
        <v>803.02</v>
      </c>
      <c r="F19" s="149">
        <v>803.02</v>
      </c>
    </row>
    <row r="20" spans="1:6" x14ac:dyDescent="0.2">
      <c r="A20" s="19" t="s">
        <v>99</v>
      </c>
      <c r="B20" s="34" t="s">
        <v>27</v>
      </c>
      <c r="C20" s="145" t="s">
        <v>151</v>
      </c>
      <c r="D20" s="34" t="s">
        <v>149</v>
      </c>
      <c r="E20" s="40">
        <v>830.32</v>
      </c>
      <c r="F20" s="41">
        <v>830.32</v>
      </c>
    </row>
    <row r="21" spans="1:6" s="15" customFormat="1" x14ac:dyDescent="0.2">
      <c r="A21" s="4"/>
      <c r="B21" s="28"/>
      <c r="C21" s="28"/>
      <c r="D21" s="28"/>
      <c r="E21" s="11"/>
      <c r="F21" s="11"/>
    </row>
    <row r="22" spans="1:6" x14ac:dyDescent="0.2">
      <c r="A22" s="1" t="s">
        <v>8</v>
      </c>
    </row>
    <row r="23" spans="1:6" ht="39.75" customHeight="1" x14ac:dyDescent="0.2">
      <c r="A23" s="150" t="s">
        <v>77</v>
      </c>
      <c r="B23" s="150"/>
      <c r="C23" s="150"/>
      <c r="D23" s="150"/>
      <c r="E23" s="150"/>
      <c r="F23" s="150"/>
    </row>
    <row r="24" spans="1:6" ht="12.75" customHeight="1" x14ac:dyDescent="0.2">
      <c r="A24" s="150" t="s">
        <v>86</v>
      </c>
      <c r="B24" s="150"/>
      <c r="C24" s="150"/>
      <c r="D24" s="150"/>
      <c r="E24" s="150"/>
      <c r="F24" s="150"/>
    </row>
    <row r="25" spans="1:6" ht="26.25" customHeight="1" x14ac:dyDescent="0.2">
      <c r="A25" s="150" t="s">
        <v>85</v>
      </c>
      <c r="B25" s="150"/>
      <c r="C25" s="150"/>
      <c r="D25" s="150"/>
      <c r="E25" s="150"/>
      <c r="F25" s="150"/>
    </row>
  </sheetData>
  <mergeCells count="12">
    <mergeCell ref="A24:F24"/>
    <mergeCell ref="A25:F25"/>
    <mergeCell ref="A23:F23"/>
    <mergeCell ref="C6:E6"/>
    <mergeCell ref="A5:F5"/>
    <mergeCell ref="A7:F7"/>
    <mergeCell ref="A9:A10"/>
    <mergeCell ref="C9:C10"/>
    <mergeCell ref="D9:D10"/>
    <mergeCell ref="E9:E10"/>
    <mergeCell ref="F9:F10"/>
    <mergeCell ref="B9:B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view="pageBreakPreview" topLeftCell="A34" zoomScale="115" zoomScaleNormal="100" zoomScaleSheetLayoutView="115" workbookViewId="0">
      <selection activeCell="D56" sqref="D56"/>
    </sheetView>
  </sheetViews>
  <sheetFormatPr defaultColWidth="16.42578125" defaultRowHeight="12.75" x14ac:dyDescent="0.2"/>
  <cols>
    <col min="1" max="1" width="65.5703125" style="71" customWidth="1"/>
    <col min="2" max="2" width="13.28515625" style="72" customWidth="1"/>
    <col min="3" max="3" width="17.28515625" style="72" customWidth="1"/>
    <col min="4" max="4" width="25.42578125" style="72" customWidth="1"/>
    <col min="5" max="5" width="19.85546875" style="137" customWidth="1"/>
    <col min="6" max="6" width="13.140625" style="11" customWidth="1"/>
    <col min="7" max="251" width="7.7109375" style="11" customWidth="1"/>
    <col min="252" max="252" width="71" style="11" customWidth="1"/>
    <col min="253" max="253" width="6.28515625" style="11" customWidth="1"/>
    <col min="254" max="254" width="18" style="11" customWidth="1"/>
    <col min="255" max="255" width="16.28515625" style="11" customWidth="1"/>
    <col min="256" max="16384" width="16.42578125" style="11"/>
  </cols>
  <sheetData>
    <row r="1" spans="1:6" ht="15.75" x14ac:dyDescent="0.2">
      <c r="A1" s="60"/>
      <c r="B1" s="60"/>
      <c r="C1" s="60"/>
      <c r="D1" s="61" t="s">
        <v>65</v>
      </c>
      <c r="F1" s="51"/>
    </row>
    <row r="2" spans="1:6" ht="15.75" x14ac:dyDescent="0.2">
      <c r="A2" s="60"/>
      <c r="B2" s="60"/>
      <c r="C2" s="60"/>
      <c r="D2" s="61" t="s">
        <v>1</v>
      </c>
      <c r="F2" s="51"/>
    </row>
    <row r="3" spans="1:6" ht="15.75" x14ac:dyDescent="0.2">
      <c r="A3" s="60"/>
      <c r="B3" s="60"/>
      <c r="C3" s="60"/>
      <c r="D3" s="61" t="s">
        <v>88</v>
      </c>
      <c r="F3" s="51"/>
    </row>
    <row r="4" spans="1:6" ht="15.75" x14ac:dyDescent="0.2">
      <c r="A4" s="60"/>
      <c r="B4" s="60"/>
      <c r="C4" s="60"/>
      <c r="D4" s="60"/>
      <c r="F4" s="61"/>
    </row>
    <row r="5" spans="1:6" ht="44.25" customHeight="1" x14ac:dyDescent="0.2">
      <c r="A5" s="161" t="s">
        <v>153</v>
      </c>
      <c r="B5" s="161"/>
      <c r="C5" s="161"/>
      <c r="D5" s="161"/>
      <c r="E5" s="138"/>
      <c r="F5" s="52"/>
    </row>
    <row r="6" spans="1:6" ht="15" customHeight="1" x14ac:dyDescent="0.2">
      <c r="A6" s="162"/>
      <c r="B6" s="162"/>
      <c r="C6" s="162"/>
      <c r="D6" s="162"/>
      <c r="E6" s="139"/>
      <c r="F6" s="62"/>
    </row>
    <row r="7" spans="1:6" ht="28.5" customHeight="1" x14ac:dyDescent="0.2">
      <c r="A7" s="161" t="s">
        <v>64</v>
      </c>
      <c r="B7" s="161"/>
      <c r="C7" s="161"/>
      <c r="D7" s="161"/>
      <c r="E7" s="138"/>
      <c r="F7" s="52"/>
    </row>
    <row r="8" spans="1:6" ht="12.75" customHeight="1" x14ac:dyDescent="0.2">
      <c r="A8" s="60"/>
      <c r="B8" s="60"/>
      <c r="C8" s="60"/>
      <c r="D8" s="60"/>
      <c r="F8" s="51"/>
    </row>
    <row r="9" spans="1:6" x14ac:dyDescent="0.2">
      <c r="A9" s="163" t="s">
        <v>7</v>
      </c>
      <c r="B9" s="165" t="s">
        <v>2</v>
      </c>
      <c r="C9" s="163" t="s">
        <v>66</v>
      </c>
      <c r="D9" s="167" t="s">
        <v>17</v>
      </c>
      <c r="E9" s="12"/>
      <c r="F9" s="51"/>
    </row>
    <row r="10" spans="1:6" x14ac:dyDescent="0.2">
      <c r="A10" s="164"/>
      <c r="B10" s="166"/>
      <c r="C10" s="164"/>
      <c r="D10" s="168"/>
      <c r="E10" s="12"/>
      <c r="F10" s="51"/>
    </row>
    <row r="11" spans="1:6" x14ac:dyDescent="0.2">
      <c r="A11" s="53" t="s">
        <v>100</v>
      </c>
      <c r="B11" s="54" t="s">
        <v>18</v>
      </c>
      <c r="C11" s="53" t="s">
        <v>3</v>
      </c>
      <c r="D11" s="55" t="s">
        <v>4</v>
      </c>
      <c r="E11" s="12"/>
      <c r="F11" s="51"/>
    </row>
    <row r="12" spans="1:6" ht="15.75" x14ac:dyDescent="0.2">
      <c r="A12" s="42" t="s">
        <v>67</v>
      </c>
      <c r="B12" s="43" t="s">
        <v>20</v>
      </c>
      <c r="C12" s="44" t="s">
        <v>68</v>
      </c>
      <c r="D12" s="56">
        <v>1172118.682</v>
      </c>
      <c r="E12" s="12"/>
      <c r="F12" s="51"/>
    </row>
    <row r="13" spans="1:6" x14ac:dyDescent="0.2">
      <c r="A13" s="47" t="s">
        <v>38</v>
      </c>
      <c r="B13" s="45" t="s">
        <v>21</v>
      </c>
      <c r="C13" s="46" t="s">
        <v>70</v>
      </c>
      <c r="D13" s="57">
        <v>788770.6540000001</v>
      </c>
      <c r="E13" s="12"/>
      <c r="F13" s="51"/>
    </row>
    <row r="14" spans="1:6" x14ac:dyDescent="0.2">
      <c r="A14" s="63" t="s">
        <v>37</v>
      </c>
      <c r="B14" s="45" t="s">
        <v>22</v>
      </c>
      <c r="C14" s="46" t="s">
        <v>69</v>
      </c>
      <c r="D14" s="57">
        <v>858757.73499999999</v>
      </c>
      <c r="E14" s="12"/>
      <c r="F14" s="51"/>
    </row>
    <row r="15" spans="1:6" x14ac:dyDescent="0.2">
      <c r="A15" s="64" t="s">
        <v>76</v>
      </c>
      <c r="B15" s="45" t="s">
        <v>23</v>
      </c>
      <c r="C15" s="46" t="s">
        <v>69</v>
      </c>
      <c r="D15" s="57">
        <v>120942.86599999999</v>
      </c>
      <c r="E15" s="12"/>
      <c r="F15" s="51"/>
    </row>
    <row r="16" spans="1:6" x14ac:dyDescent="0.2">
      <c r="A16" s="64" t="s">
        <v>31</v>
      </c>
      <c r="B16" s="45" t="s">
        <v>24</v>
      </c>
      <c r="C16" s="46" t="s">
        <v>69</v>
      </c>
      <c r="D16" s="57">
        <v>561908.652</v>
      </c>
      <c r="E16" s="12"/>
      <c r="F16" s="51"/>
    </row>
    <row r="17" spans="1:6" x14ac:dyDescent="0.2">
      <c r="A17" s="64" t="s">
        <v>32</v>
      </c>
      <c r="B17" s="45" t="s">
        <v>25</v>
      </c>
      <c r="C17" s="46" t="s">
        <v>69</v>
      </c>
      <c r="D17" s="57">
        <v>17576.675999999999</v>
      </c>
      <c r="E17" s="12"/>
      <c r="F17" s="51"/>
    </row>
    <row r="18" spans="1:6" x14ac:dyDescent="0.2">
      <c r="A18" s="64" t="s">
        <v>52</v>
      </c>
      <c r="B18" s="45" t="s">
        <v>26</v>
      </c>
      <c r="C18" s="46" t="s">
        <v>69</v>
      </c>
      <c r="D18" s="57">
        <v>91198.436000000002</v>
      </c>
      <c r="E18" s="12"/>
      <c r="F18" s="51"/>
    </row>
    <row r="19" spans="1:6" x14ac:dyDescent="0.2">
      <c r="A19" s="64" t="s">
        <v>33</v>
      </c>
      <c r="B19" s="45" t="s">
        <v>27</v>
      </c>
      <c r="C19" s="46" t="s">
        <v>69</v>
      </c>
      <c r="D19" s="57">
        <v>17138.171000000002</v>
      </c>
      <c r="E19" s="12"/>
      <c r="F19" s="51"/>
    </row>
    <row r="20" spans="1:6" x14ac:dyDescent="0.2">
      <c r="A20" s="64" t="s">
        <v>34</v>
      </c>
      <c r="B20" s="45" t="s">
        <v>28</v>
      </c>
      <c r="C20" s="46" t="s">
        <v>69</v>
      </c>
      <c r="D20" s="57">
        <v>1578.1389999999999</v>
      </c>
      <c r="E20" s="12"/>
      <c r="F20" s="51"/>
    </row>
    <row r="21" spans="1:6" x14ac:dyDescent="0.2">
      <c r="A21" s="64" t="s">
        <v>35</v>
      </c>
      <c r="B21" s="45" t="s">
        <v>19</v>
      </c>
      <c r="C21" s="46" t="s">
        <v>69</v>
      </c>
      <c r="D21" s="57">
        <v>48414.794999999933</v>
      </c>
      <c r="E21" s="12"/>
      <c r="F21" s="51"/>
    </row>
    <row r="22" spans="1:6" x14ac:dyDescent="0.2">
      <c r="A22" s="65" t="s">
        <v>36</v>
      </c>
      <c r="B22" s="48" t="s">
        <v>29</v>
      </c>
      <c r="C22" s="49" t="s">
        <v>71</v>
      </c>
      <c r="D22" s="58">
        <v>1485</v>
      </c>
      <c r="E22" s="12"/>
      <c r="F22" s="51"/>
    </row>
    <row r="23" spans="1:6" x14ac:dyDescent="0.2">
      <c r="A23" s="66"/>
      <c r="B23" s="67"/>
      <c r="C23" s="68"/>
      <c r="D23" s="69"/>
      <c r="E23" s="140"/>
      <c r="F23" s="51"/>
    </row>
    <row r="24" spans="1:6" x14ac:dyDescent="0.2">
      <c r="A24" s="64" t="s">
        <v>78</v>
      </c>
      <c r="B24" s="45" t="s">
        <v>45</v>
      </c>
      <c r="C24" s="46" t="s">
        <v>72</v>
      </c>
      <c r="D24" s="57">
        <v>6176.23</v>
      </c>
      <c r="E24" s="12"/>
      <c r="F24" s="51"/>
    </row>
    <row r="25" spans="1:6" x14ac:dyDescent="0.2">
      <c r="A25" s="70" t="s">
        <v>79</v>
      </c>
      <c r="B25" s="50" t="s">
        <v>46</v>
      </c>
      <c r="C25" s="49" t="s">
        <v>71</v>
      </c>
      <c r="D25" s="59">
        <v>3193</v>
      </c>
      <c r="E25" s="12"/>
      <c r="F25" s="51"/>
    </row>
    <row r="26" spans="1:6" x14ac:dyDescent="0.2">
      <c r="A26" s="51"/>
      <c r="B26" s="60"/>
      <c r="C26" s="60"/>
      <c r="D26" s="60"/>
      <c r="F26" s="51"/>
    </row>
    <row r="27" spans="1:6" ht="27" customHeight="1" x14ac:dyDescent="0.2">
      <c r="A27" s="160"/>
      <c r="B27" s="160"/>
      <c r="C27" s="160"/>
      <c r="D27" s="160"/>
      <c r="E27" s="11"/>
    </row>
    <row r="28" spans="1:6" ht="27" customHeight="1" x14ac:dyDescent="0.2">
      <c r="A28" s="129"/>
      <c r="B28" s="129"/>
      <c r="C28" s="129"/>
      <c r="D28" s="129"/>
      <c r="E28" s="11"/>
    </row>
    <row r="30" spans="1:6" ht="15.75" x14ac:dyDescent="0.2">
      <c r="A30" s="60"/>
      <c r="B30" s="60"/>
      <c r="C30" s="60"/>
      <c r="D30" s="61" t="s">
        <v>65</v>
      </c>
    </row>
    <row r="31" spans="1:6" ht="15.75" x14ac:dyDescent="0.2">
      <c r="A31" s="60"/>
      <c r="B31" s="60"/>
      <c r="C31" s="60"/>
      <c r="D31" s="61" t="s">
        <v>1</v>
      </c>
    </row>
    <row r="32" spans="1:6" ht="15.75" x14ac:dyDescent="0.2">
      <c r="A32" s="60"/>
      <c r="B32" s="60"/>
      <c r="C32" s="60"/>
      <c r="D32" s="61" t="s">
        <v>88</v>
      </c>
    </row>
    <row r="33" spans="1:6" x14ac:dyDescent="0.2">
      <c r="A33" s="60"/>
      <c r="B33" s="60"/>
      <c r="C33" s="60"/>
      <c r="D33" s="60"/>
    </row>
    <row r="34" spans="1:6" x14ac:dyDescent="0.2">
      <c r="A34" s="60"/>
      <c r="B34" s="60"/>
      <c r="C34" s="60"/>
      <c r="D34" s="60"/>
    </row>
    <row r="35" spans="1:6" x14ac:dyDescent="0.2">
      <c r="A35" s="60"/>
      <c r="B35" s="60"/>
      <c r="C35" s="60"/>
      <c r="D35" s="60"/>
    </row>
    <row r="36" spans="1:6" ht="42.75" customHeight="1" x14ac:dyDescent="0.2">
      <c r="A36" s="161" t="s">
        <v>154</v>
      </c>
      <c r="B36" s="161"/>
      <c r="C36" s="161"/>
      <c r="D36" s="161"/>
    </row>
    <row r="37" spans="1:6" x14ac:dyDescent="0.2">
      <c r="A37" s="162"/>
      <c r="B37" s="162"/>
      <c r="C37" s="162"/>
      <c r="D37" s="162"/>
    </row>
    <row r="38" spans="1:6" ht="15.75" x14ac:dyDescent="0.2">
      <c r="A38" s="161" t="s">
        <v>64</v>
      </c>
      <c r="B38" s="161"/>
      <c r="C38" s="161"/>
      <c r="D38" s="161"/>
    </row>
    <row r="39" spans="1:6" x14ac:dyDescent="0.2">
      <c r="A39" s="60"/>
      <c r="B39" s="60"/>
      <c r="C39" s="60"/>
      <c r="D39" s="60"/>
    </row>
    <row r="40" spans="1:6" x14ac:dyDescent="0.2">
      <c r="A40" s="163" t="s">
        <v>7</v>
      </c>
      <c r="B40" s="165" t="s">
        <v>2</v>
      </c>
      <c r="C40" s="163" t="s">
        <v>66</v>
      </c>
      <c r="D40" s="167" t="s">
        <v>17</v>
      </c>
    </row>
    <row r="41" spans="1:6" x14ac:dyDescent="0.2">
      <c r="A41" s="164"/>
      <c r="B41" s="166"/>
      <c r="C41" s="164"/>
      <c r="D41" s="168"/>
    </row>
    <row r="42" spans="1:6" x14ac:dyDescent="0.2">
      <c r="A42" s="53" t="s">
        <v>100</v>
      </c>
      <c r="B42" s="54" t="s">
        <v>18</v>
      </c>
      <c r="C42" s="53" t="s">
        <v>3</v>
      </c>
      <c r="D42" s="55" t="s">
        <v>4</v>
      </c>
    </row>
    <row r="43" spans="1:6" ht="15.75" x14ac:dyDescent="0.2">
      <c r="A43" s="42" t="s">
        <v>67</v>
      </c>
      <c r="B43" s="43" t="s">
        <v>20</v>
      </c>
      <c r="C43" s="44" t="s">
        <v>68</v>
      </c>
      <c r="D43" s="56">
        <v>1176872</v>
      </c>
      <c r="F43" s="11" t="s">
        <v>152</v>
      </c>
    </row>
    <row r="44" spans="1:6" x14ac:dyDescent="0.2">
      <c r="A44" s="47" t="s">
        <v>38</v>
      </c>
      <c r="B44" s="45" t="s">
        <v>21</v>
      </c>
      <c r="C44" s="46" t="s">
        <v>70</v>
      </c>
      <c r="D44" s="57">
        <v>797979.49</v>
      </c>
      <c r="E44" s="141"/>
    </row>
    <row r="45" spans="1:6" ht="12.75" customHeight="1" x14ac:dyDescent="0.2">
      <c r="A45" s="63" t="s">
        <v>37</v>
      </c>
      <c r="B45" s="45" t="s">
        <v>22</v>
      </c>
      <c r="C45" s="46" t="s">
        <v>69</v>
      </c>
      <c r="D45" s="57">
        <v>942944.38000000012</v>
      </c>
    </row>
    <row r="46" spans="1:6" x14ac:dyDescent="0.2">
      <c r="A46" s="64" t="s">
        <v>76</v>
      </c>
      <c r="B46" s="45" t="s">
        <v>23</v>
      </c>
      <c r="C46" s="46" t="s">
        <v>69</v>
      </c>
      <c r="D46" s="57">
        <v>119016.31</v>
      </c>
    </row>
    <row r="47" spans="1:6" x14ac:dyDescent="0.2">
      <c r="A47" s="64" t="s">
        <v>31</v>
      </c>
      <c r="B47" s="45" t="s">
        <v>24</v>
      </c>
      <c r="C47" s="46" t="s">
        <v>69</v>
      </c>
      <c r="D47" s="57">
        <v>629528.09</v>
      </c>
    </row>
    <row r="48" spans="1:6" x14ac:dyDescent="0.2">
      <c r="A48" s="64" t="s">
        <v>32</v>
      </c>
      <c r="B48" s="45" t="s">
        <v>25</v>
      </c>
      <c r="C48" s="46" t="s">
        <v>69</v>
      </c>
      <c r="D48" s="57">
        <v>27271.16</v>
      </c>
    </row>
    <row r="49" spans="1:4" x14ac:dyDescent="0.2">
      <c r="A49" s="64" t="s">
        <v>52</v>
      </c>
      <c r="B49" s="45" t="s">
        <v>26</v>
      </c>
      <c r="C49" s="46" t="s">
        <v>69</v>
      </c>
      <c r="D49" s="57">
        <v>78318</v>
      </c>
    </row>
    <row r="50" spans="1:4" x14ac:dyDescent="0.2">
      <c r="A50" s="64" t="s">
        <v>33</v>
      </c>
      <c r="B50" s="45" t="s">
        <v>27</v>
      </c>
      <c r="C50" s="46" t="s">
        <v>69</v>
      </c>
      <c r="D50" s="57">
        <v>18406</v>
      </c>
    </row>
    <row r="51" spans="1:4" x14ac:dyDescent="0.2">
      <c r="A51" s="64" t="s">
        <v>34</v>
      </c>
      <c r="B51" s="45" t="s">
        <v>28</v>
      </c>
      <c r="C51" s="46" t="s">
        <v>69</v>
      </c>
      <c r="D51" s="57">
        <v>10109</v>
      </c>
    </row>
    <row r="52" spans="1:4" x14ac:dyDescent="0.2">
      <c r="A52" s="64" t="s">
        <v>35</v>
      </c>
      <c r="B52" s="45" t="s">
        <v>19</v>
      </c>
      <c r="C52" s="46" t="s">
        <v>69</v>
      </c>
      <c r="D52" s="57">
        <v>60295.820000000094</v>
      </c>
    </row>
    <row r="53" spans="1:4" x14ac:dyDescent="0.2">
      <c r="A53" s="65" t="s">
        <v>36</v>
      </c>
      <c r="B53" s="48" t="s">
        <v>29</v>
      </c>
      <c r="C53" s="49" t="s">
        <v>71</v>
      </c>
      <c r="D53" s="58">
        <v>1485</v>
      </c>
    </row>
    <row r="54" spans="1:4" x14ac:dyDescent="0.2">
      <c r="A54" s="66"/>
      <c r="B54" s="67"/>
      <c r="C54" s="68"/>
      <c r="D54" s="69"/>
    </row>
    <row r="55" spans="1:4" x14ac:dyDescent="0.2">
      <c r="A55" s="64" t="s">
        <v>78</v>
      </c>
      <c r="B55" s="45" t="s">
        <v>45</v>
      </c>
      <c r="C55" s="46" t="s">
        <v>72</v>
      </c>
      <c r="D55" s="57">
        <v>6176.23</v>
      </c>
    </row>
    <row r="56" spans="1:4" x14ac:dyDescent="0.2">
      <c r="A56" s="70" t="s">
        <v>79</v>
      </c>
      <c r="B56" s="50" t="s">
        <v>46</v>
      </c>
      <c r="C56" s="49" t="s">
        <v>71</v>
      </c>
      <c r="D56" s="59">
        <v>3193</v>
      </c>
    </row>
    <row r="57" spans="1:4" x14ac:dyDescent="0.2">
      <c r="A57" s="51"/>
      <c r="B57" s="60"/>
      <c r="C57" s="60"/>
      <c r="D57" s="60"/>
    </row>
    <row r="58" spans="1:4" x14ac:dyDescent="0.2">
      <c r="A58" s="160"/>
      <c r="B58" s="160"/>
      <c r="C58" s="160"/>
      <c r="D58" s="160"/>
    </row>
  </sheetData>
  <mergeCells count="16">
    <mergeCell ref="A6:D6"/>
    <mergeCell ref="A5:D5"/>
    <mergeCell ref="A7:D7"/>
    <mergeCell ref="C9:C10"/>
    <mergeCell ref="A27:D27"/>
    <mergeCell ref="D9:D10"/>
    <mergeCell ref="B9:B10"/>
    <mergeCell ref="A9:A10"/>
    <mergeCell ref="A58:D58"/>
    <mergeCell ref="A36:D36"/>
    <mergeCell ref="A37:D37"/>
    <mergeCell ref="A38:D38"/>
    <mergeCell ref="A40:A41"/>
    <mergeCell ref="B40:B41"/>
    <mergeCell ref="C40:C41"/>
    <mergeCell ref="D40:D41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105" orientation="landscape" r:id="rId1"/>
  <headerFooter differentOddEven="1" alignWithMargins="0">
    <oddFooter>&amp;C4</oddFooter>
    <evenFooter>&amp;C5</evenFooter>
  </headerFooter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25" zoomScale="130" zoomScaleNormal="130" zoomScaleSheetLayoutView="100" workbookViewId="0">
      <selection activeCell="F41" sqref="F41"/>
    </sheetView>
  </sheetViews>
  <sheetFormatPr defaultRowHeight="12.75" x14ac:dyDescent="0.2"/>
  <cols>
    <col min="1" max="1" width="7.5703125" style="71" customWidth="1"/>
    <col min="2" max="2" width="59.5703125" style="71" customWidth="1"/>
    <col min="3" max="3" width="10.5703125" style="73" customWidth="1"/>
    <col min="4" max="6" width="12.28515625" style="73" customWidth="1"/>
    <col min="7" max="7" width="14.7109375" style="73" customWidth="1"/>
    <col min="8" max="8" width="18" style="73" customWidth="1"/>
    <col min="9" max="9" width="14" style="73" customWidth="1"/>
    <col min="10" max="10" width="15.140625" style="73" customWidth="1"/>
    <col min="11" max="11" width="9.140625" style="71" hidden="1" customWidth="1"/>
    <col min="12" max="16384" width="9.140625" style="71"/>
  </cols>
  <sheetData>
    <row r="1" spans="1:10" ht="18.75" customHeight="1" x14ac:dyDescent="0.2">
      <c r="I1" s="74" t="s">
        <v>73</v>
      </c>
    </row>
    <row r="2" spans="1:10" ht="15.75" x14ac:dyDescent="0.2">
      <c r="I2" s="74" t="s">
        <v>1</v>
      </c>
    </row>
    <row r="3" spans="1:10" ht="15.75" x14ac:dyDescent="0.2">
      <c r="I3" s="74" t="s">
        <v>88</v>
      </c>
    </row>
    <row r="5" spans="1:10" ht="15.75" customHeight="1" x14ac:dyDescent="0.2">
      <c r="A5" s="153" t="s">
        <v>104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10" x14ac:dyDescent="0.2">
      <c r="B6" s="5"/>
      <c r="C6" s="5"/>
      <c r="D6" s="5"/>
      <c r="F6" s="182"/>
      <c r="G6" s="182"/>
      <c r="H6" s="182"/>
      <c r="I6" s="182"/>
      <c r="J6" s="128"/>
    </row>
    <row r="7" spans="1:10" ht="15.75" x14ac:dyDescent="0.2">
      <c r="B7" s="153"/>
      <c r="C7" s="153"/>
      <c r="D7" s="153"/>
      <c r="E7" s="153"/>
      <c r="F7" s="153"/>
      <c r="G7" s="153"/>
      <c r="H7" s="153"/>
      <c r="I7" s="153"/>
      <c r="J7" s="153"/>
    </row>
    <row r="9" spans="1:10" ht="29.25" customHeight="1" x14ac:dyDescent="0.2">
      <c r="A9" s="180" t="s">
        <v>2</v>
      </c>
      <c r="B9" s="180" t="s">
        <v>7</v>
      </c>
      <c r="C9" s="177" t="s">
        <v>11</v>
      </c>
      <c r="D9" s="179"/>
      <c r="E9" s="177" t="s">
        <v>12</v>
      </c>
      <c r="F9" s="179"/>
      <c r="G9" s="177" t="s">
        <v>55</v>
      </c>
      <c r="H9" s="178"/>
      <c r="I9" s="179"/>
      <c r="J9" s="175" t="s">
        <v>101</v>
      </c>
    </row>
    <row r="10" spans="1:10" ht="51" x14ac:dyDescent="0.2">
      <c r="A10" s="181"/>
      <c r="B10" s="181"/>
      <c r="C10" s="2" t="s">
        <v>9</v>
      </c>
      <c r="D10" s="2" t="s">
        <v>10</v>
      </c>
      <c r="E10" s="127" t="s">
        <v>13</v>
      </c>
      <c r="F10" s="127" t="s">
        <v>14</v>
      </c>
      <c r="G10" s="2" t="s">
        <v>53</v>
      </c>
      <c r="H10" s="124" t="s">
        <v>30</v>
      </c>
      <c r="I10" s="2" t="s">
        <v>54</v>
      </c>
      <c r="J10" s="176"/>
    </row>
    <row r="11" spans="1:10" x14ac:dyDescent="0.2">
      <c r="A11" s="75">
        <v>1</v>
      </c>
      <c r="B11" s="76">
        <v>2</v>
      </c>
      <c r="C11" s="75">
        <v>3</v>
      </c>
      <c r="D11" s="75">
        <v>4</v>
      </c>
      <c r="E11" s="77">
        <v>5</v>
      </c>
      <c r="F11" s="75">
        <v>6</v>
      </c>
      <c r="G11" s="78">
        <v>7</v>
      </c>
      <c r="H11" s="79">
        <v>8</v>
      </c>
      <c r="I11" s="78">
        <v>9</v>
      </c>
      <c r="J11" s="105">
        <v>10</v>
      </c>
    </row>
    <row r="12" spans="1:10" x14ac:dyDescent="0.2">
      <c r="A12" s="6">
        <v>1</v>
      </c>
      <c r="B12" s="80" t="s">
        <v>56</v>
      </c>
      <c r="C12" s="169"/>
      <c r="D12" s="170"/>
      <c r="E12" s="170"/>
      <c r="F12" s="81">
        <f>SUM(F22:F24)+F27</f>
        <v>21977.46</v>
      </c>
      <c r="G12" s="82"/>
      <c r="H12" s="83"/>
      <c r="I12" s="84"/>
      <c r="J12" s="85"/>
    </row>
    <row r="13" spans="1:10" ht="25.5" x14ac:dyDescent="0.2">
      <c r="A13" s="6">
        <v>2</v>
      </c>
      <c r="B13" s="8" t="s">
        <v>75</v>
      </c>
      <c r="C13" s="171"/>
      <c r="D13" s="172"/>
      <c r="E13" s="172"/>
      <c r="F13" s="86">
        <f>F15</f>
        <v>6338.1399999999994</v>
      </c>
      <c r="G13" s="87"/>
      <c r="H13" s="88"/>
      <c r="I13" s="89"/>
      <c r="J13" s="90"/>
    </row>
    <row r="14" spans="1:10" x14ac:dyDescent="0.2">
      <c r="A14" s="6"/>
      <c r="B14" s="8" t="s">
        <v>16</v>
      </c>
      <c r="C14" s="173"/>
      <c r="D14" s="174"/>
      <c r="E14" s="174"/>
      <c r="F14" s="91"/>
      <c r="G14" s="82"/>
      <c r="H14" s="83"/>
      <c r="I14" s="84"/>
      <c r="J14" s="85"/>
    </row>
    <row r="15" spans="1:10" x14ac:dyDescent="0.2">
      <c r="A15" s="106" t="s">
        <v>3</v>
      </c>
      <c r="B15" s="107" t="s">
        <v>102</v>
      </c>
      <c r="C15" s="75" t="s">
        <v>141</v>
      </c>
      <c r="D15" s="75" t="s">
        <v>142</v>
      </c>
      <c r="E15" s="113">
        <f>SUM(E16:E23)</f>
        <v>77365.02</v>
      </c>
      <c r="F15" s="113">
        <f>SUM(F16:F24)</f>
        <v>6338.1399999999994</v>
      </c>
      <c r="G15" s="113">
        <f>SUM(G16:G24)</f>
        <v>8.94</v>
      </c>
      <c r="H15" s="114"/>
      <c r="I15" s="115">
        <f>SUM(I16:I23)</f>
        <v>0</v>
      </c>
      <c r="J15" s="90"/>
    </row>
    <row r="16" spans="1:10" ht="27" customHeight="1" x14ac:dyDescent="0.2">
      <c r="A16" s="110" t="s">
        <v>107</v>
      </c>
      <c r="B16" s="111" t="s">
        <v>119</v>
      </c>
      <c r="C16" s="75" t="s">
        <v>141</v>
      </c>
      <c r="D16" s="75" t="s">
        <v>142</v>
      </c>
      <c r="E16" s="118">
        <v>2565.88</v>
      </c>
      <c r="F16" s="118">
        <v>0</v>
      </c>
      <c r="G16" s="75">
        <v>0</v>
      </c>
      <c r="H16" s="75">
        <v>0</v>
      </c>
      <c r="I16" s="75">
        <v>0</v>
      </c>
      <c r="J16" s="75">
        <v>0</v>
      </c>
    </row>
    <row r="17" spans="1:10" ht="38.25" x14ac:dyDescent="0.2">
      <c r="A17" s="110" t="s">
        <v>108</v>
      </c>
      <c r="B17" s="111" t="s">
        <v>145</v>
      </c>
      <c r="C17" s="75" t="s">
        <v>141</v>
      </c>
      <c r="D17" s="75" t="s">
        <v>142</v>
      </c>
      <c r="E17" s="118">
        <v>21118.02</v>
      </c>
      <c r="F17" s="118">
        <v>0</v>
      </c>
      <c r="G17" s="75">
        <v>0</v>
      </c>
      <c r="H17" s="75">
        <v>0</v>
      </c>
      <c r="I17" s="75">
        <v>0</v>
      </c>
      <c r="J17" s="75">
        <v>0</v>
      </c>
    </row>
    <row r="18" spans="1:10" hidden="1" x14ac:dyDescent="0.2">
      <c r="A18" s="110"/>
      <c r="B18" s="111"/>
      <c r="C18" s="75" t="s">
        <v>141</v>
      </c>
      <c r="D18" s="75" t="s">
        <v>142</v>
      </c>
      <c r="E18" s="119"/>
      <c r="F18" s="118"/>
      <c r="G18" s="75"/>
      <c r="H18" s="75"/>
      <c r="I18" s="75"/>
      <c r="J18" s="75"/>
    </row>
    <row r="19" spans="1:10" ht="27" customHeight="1" x14ac:dyDescent="0.2">
      <c r="A19" s="110" t="s">
        <v>109</v>
      </c>
      <c r="B19" s="112" t="s">
        <v>110</v>
      </c>
      <c r="C19" s="75" t="s">
        <v>141</v>
      </c>
      <c r="D19" s="75" t="s">
        <v>142</v>
      </c>
      <c r="E19" s="118">
        <v>1875.9</v>
      </c>
      <c r="F19" s="118">
        <v>0</v>
      </c>
      <c r="G19" s="123">
        <v>0</v>
      </c>
      <c r="H19" s="123">
        <v>0</v>
      </c>
      <c r="I19" s="123">
        <v>0</v>
      </c>
      <c r="J19" s="123">
        <v>0</v>
      </c>
    </row>
    <row r="20" spans="1:10" ht="27" customHeight="1" x14ac:dyDescent="0.2">
      <c r="A20" s="110" t="s">
        <v>111</v>
      </c>
      <c r="B20" s="112" t="s">
        <v>116</v>
      </c>
      <c r="C20" s="75" t="s">
        <v>141</v>
      </c>
      <c r="D20" s="75" t="s">
        <v>142</v>
      </c>
      <c r="E20" s="118">
        <v>4319.3999999999996</v>
      </c>
      <c r="F20" s="118">
        <v>0</v>
      </c>
      <c r="G20" s="123">
        <v>0</v>
      </c>
      <c r="H20" s="123">
        <v>0</v>
      </c>
      <c r="I20" s="123">
        <v>0</v>
      </c>
      <c r="J20" s="123">
        <v>0</v>
      </c>
    </row>
    <row r="21" spans="1:10" ht="27" customHeight="1" x14ac:dyDescent="0.2">
      <c r="A21" s="110" t="s">
        <v>113</v>
      </c>
      <c r="B21" s="112" t="s">
        <v>112</v>
      </c>
      <c r="C21" s="75" t="s">
        <v>141</v>
      </c>
      <c r="D21" s="75" t="s">
        <v>142</v>
      </c>
      <c r="E21" s="118">
        <v>1181.7</v>
      </c>
      <c r="F21" s="118">
        <v>0</v>
      </c>
      <c r="G21" s="75">
        <v>0</v>
      </c>
      <c r="H21" s="75">
        <v>0</v>
      </c>
      <c r="I21" s="75">
        <v>0</v>
      </c>
      <c r="J21" s="75">
        <v>0</v>
      </c>
    </row>
    <row r="22" spans="1:10" ht="27" customHeight="1" x14ac:dyDescent="0.2">
      <c r="A22" s="110" t="s">
        <v>115</v>
      </c>
      <c r="B22" s="92" t="s">
        <v>114</v>
      </c>
      <c r="C22" s="75" t="s">
        <v>141</v>
      </c>
      <c r="D22" s="75" t="s">
        <v>142</v>
      </c>
      <c r="E22" s="118">
        <v>29468</v>
      </c>
      <c r="F22" s="118">
        <v>280.05</v>
      </c>
      <c r="G22" s="75">
        <v>0</v>
      </c>
      <c r="H22" s="75">
        <v>0</v>
      </c>
      <c r="I22" s="75">
        <v>0</v>
      </c>
      <c r="J22" s="75">
        <v>0</v>
      </c>
    </row>
    <row r="23" spans="1:10" ht="27" customHeight="1" x14ac:dyDescent="0.2">
      <c r="A23" s="110" t="s">
        <v>117</v>
      </c>
      <c r="B23" s="92" t="s">
        <v>106</v>
      </c>
      <c r="C23" s="75" t="s">
        <v>141</v>
      </c>
      <c r="D23" s="75" t="s">
        <v>142</v>
      </c>
      <c r="E23" s="118">
        <v>16836.12</v>
      </c>
      <c r="F23" s="118">
        <v>503.43</v>
      </c>
      <c r="G23" s="75">
        <v>0</v>
      </c>
      <c r="H23" s="75">
        <v>0</v>
      </c>
      <c r="I23" s="75">
        <v>0</v>
      </c>
      <c r="J23" s="75">
        <v>0</v>
      </c>
    </row>
    <row r="24" spans="1:10" s="134" customFormat="1" ht="41.25" customHeight="1" x14ac:dyDescent="0.2">
      <c r="A24" s="130" t="s">
        <v>118</v>
      </c>
      <c r="B24" s="131" t="s">
        <v>147</v>
      </c>
      <c r="C24" s="120">
        <v>2017</v>
      </c>
      <c r="D24" s="120">
        <v>2017</v>
      </c>
      <c r="E24" s="121">
        <v>5554.66</v>
      </c>
      <c r="F24" s="121">
        <f>6338.14-F23-F22</f>
        <v>5554.66</v>
      </c>
      <c r="G24" s="120">
        <v>8.94</v>
      </c>
      <c r="H24" s="132"/>
      <c r="I24" s="120"/>
      <c r="J24" s="133"/>
    </row>
    <row r="25" spans="1:10" x14ac:dyDescent="0.2">
      <c r="A25" s="108" t="s">
        <v>4</v>
      </c>
      <c r="B25" s="109" t="s">
        <v>15</v>
      </c>
      <c r="C25" s="116"/>
      <c r="D25" s="116"/>
      <c r="E25" s="116"/>
      <c r="F25" s="144"/>
      <c r="G25" s="89"/>
      <c r="H25" s="117"/>
      <c r="I25" s="89"/>
      <c r="J25" s="90"/>
    </row>
    <row r="26" spans="1:10" x14ac:dyDescent="0.2">
      <c r="A26" s="6" t="s">
        <v>5</v>
      </c>
      <c r="B26" s="104" t="s">
        <v>57</v>
      </c>
      <c r="C26" s="95"/>
      <c r="D26" s="96"/>
      <c r="E26" s="91"/>
      <c r="F26" s="86"/>
      <c r="G26" s="125"/>
      <c r="H26" s="126"/>
      <c r="I26" s="97"/>
      <c r="J26" s="98"/>
    </row>
    <row r="27" spans="1:10" x14ac:dyDescent="0.2">
      <c r="A27" s="7" t="s">
        <v>6</v>
      </c>
      <c r="B27" s="99" t="s">
        <v>58</v>
      </c>
      <c r="C27" s="100"/>
      <c r="D27" s="101"/>
      <c r="E27" s="101"/>
      <c r="F27" s="143">
        <v>15639.32</v>
      </c>
      <c r="G27" s="100"/>
      <c r="H27" s="101"/>
      <c r="I27" s="102"/>
      <c r="J27" s="103"/>
    </row>
    <row r="28" spans="1:10" ht="34.5" customHeight="1" x14ac:dyDescent="0.2">
      <c r="B28" s="3"/>
      <c r="C28" s="93"/>
      <c r="D28" s="93"/>
      <c r="E28" s="93"/>
    </row>
    <row r="29" spans="1:10" ht="28.5" customHeight="1" x14ac:dyDescent="0.2">
      <c r="A29" s="183"/>
      <c r="B29" s="183"/>
      <c r="C29" s="183"/>
      <c r="D29" s="183"/>
      <c r="E29" s="183"/>
      <c r="F29" s="183"/>
      <c r="G29" s="183"/>
      <c r="H29" s="183"/>
      <c r="I29" s="183"/>
    </row>
    <row r="30" spans="1:10" ht="18.75" customHeight="1" x14ac:dyDescent="0.2">
      <c r="I30" s="74" t="s">
        <v>73</v>
      </c>
    </row>
    <row r="31" spans="1:10" ht="15.75" x14ac:dyDescent="0.2">
      <c r="I31" s="74" t="s">
        <v>1</v>
      </c>
    </row>
    <row r="32" spans="1:10" ht="15.75" x14ac:dyDescent="0.2">
      <c r="I32" s="74" t="s">
        <v>88</v>
      </c>
    </row>
    <row r="34" spans="1:10" ht="15.75" customHeight="1" x14ac:dyDescent="0.2">
      <c r="A34" s="153" t="s">
        <v>105</v>
      </c>
      <c r="B34" s="153"/>
      <c r="C34" s="153"/>
      <c r="D34" s="153"/>
      <c r="E34" s="153"/>
      <c r="F34" s="153"/>
      <c r="G34" s="153"/>
      <c r="H34" s="153"/>
      <c r="I34" s="153"/>
      <c r="J34" s="153"/>
    </row>
    <row r="35" spans="1:10" x14ac:dyDescent="0.2">
      <c r="B35" s="5"/>
      <c r="C35" s="5"/>
      <c r="D35" s="5"/>
      <c r="F35" s="182"/>
      <c r="G35" s="182"/>
      <c r="H35" s="182"/>
      <c r="I35" s="182"/>
      <c r="J35" s="128"/>
    </row>
    <row r="36" spans="1:10" ht="15.75" x14ac:dyDescent="0.2">
      <c r="B36" s="153"/>
      <c r="C36" s="153"/>
      <c r="D36" s="153"/>
      <c r="E36" s="153"/>
      <c r="F36" s="153"/>
      <c r="G36" s="153"/>
      <c r="H36" s="153"/>
      <c r="I36" s="153"/>
      <c r="J36" s="153"/>
    </row>
    <row r="38" spans="1:10" ht="29.25" customHeight="1" x14ac:dyDescent="0.2">
      <c r="A38" s="180" t="s">
        <v>2</v>
      </c>
      <c r="B38" s="180" t="s">
        <v>7</v>
      </c>
      <c r="C38" s="177" t="s">
        <v>11</v>
      </c>
      <c r="D38" s="179"/>
      <c r="E38" s="177" t="s">
        <v>12</v>
      </c>
      <c r="F38" s="179"/>
      <c r="G38" s="177" t="s">
        <v>55</v>
      </c>
      <c r="H38" s="178"/>
      <c r="I38" s="179"/>
      <c r="J38" s="175" t="s">
        <v>101</v>
      </c>
    </row>
    <row r="39" spans="1:10" ht="51" x14ac:dyDescent="0.2">
      <c r="A39" s="181"/>
      <c r="B39" s="181"/>
      <c r="C39" s="2" t="s">
        <v>9</v>
      </c>
      <c r="D39" s="2" t="s">
        <v>10</v>
      </c>
      <c r="E39" s="127" t="s">
        <v>13</v>
      </c>
      <c r="F39" s="127" t="s">
        <v>14</v>
      </c>
      <c r="G39" s="2" t="s">
        <v>53</v>
      </c>
      <c r="H39" s="124" t="s">
        <v>30</v>
      </c>
      <c r="I39" s="2" t="s">
        <v>54</v>
      </c>
      <c r="J39" s="176"/>
    </row>
    <row r="40" spans="1:10" x14ac:dyDescent="0.2">
      <c r="A40" s="75">
        <v>1</v>
      </c>
      <c r="B40" s="76">
        <v>2</v>
      </c>
      <c r="C40" s="75">
        <v>3</v>
      </c>
      <c r="D40" s="75">
        <v>4</v>
      </c>
      <c r="E40" s="77">
        <v>5</v>
      </c>
      <c r="F40" s="75">
        <v>6</v>
      </c>
      <c r="G40" s="78">
        <v>7</v>
      </c>
      <c r="H40" s="79">
        <v>8</v>
      </c>
      <c r="I40" s="78">
        <v>9</v>
      </c>
      <c r="J40" s="105">
        <v>10</v>
      </c>
    </row>
    <row r="41" spans="1:10" x14ac:dyDescent="0.2">
      <c r="A41" s="6">
        <v>1</v>
      </c>
      <c r="B41" s="80" t="s">
        <v>56</v>
      </c>
      <c r="C41" s="169"/>
      <c r="D41" s="170"/>
      <c r="E41" s="170"/>
      <c r="F41" s="81">
        <f>F44+F63</f>
        <v>1016736.9794631</v>
      </c>
      <c r="G41" s="82"/>
      <c r="H41" s="83"/>
      <c r="I41" s="84"/>
      <c r="J41" s="85"/>
    </row>
    <row r="42" spans="1:10" ht="25.5" x14ac:dyDescent="0.2">
      <c r="A42" s="6">
        <v>2</v>
      </c>
      <c r="B42" s="8" t="s">
        <v>75</v>
      </c>
      <c r="C42" s="171"/>
      <c r="D42" s="172"/>
      <c r="E42" s="172"/>
      <c r="F42" s="86">
        <f>F44</f>
        <v>114025.85946310002</v>
      </c>
      <c r="G42" s="87"/>
      <c r="H42" s="88"/>
      <c r="I42" s="89"/>
      <c r="J42" s="90"/>
    </row>
    <row r="43" spans="1:10" x14ac:dyDescent="0.2">
      <c r="A43" s="6"/>
      <c r="B43" s="8" t="s">
        <v>16</v>
      </c>
      <c r="C43" s="173"/>
      <c r="D43" s="174"/>
      <c r="E43" s="174"/>
      <c r="F43" s="91"/>
      <c r="G43" s="82"/>
      <c r="H43" s="83"/>
      <c r="I43" s="84"/>
      <c r="J43" s="85"/>
    </row>
    <row r="44" spans="1:10" x14ac:dyDescent="0.2">
      <c r="A44" s="106" t="s">
        <v>3</v>
      </c>
      <c r="B44" s="107" t="s">
        <v>102</v>
      </c>
      <c r="C44" s="94"/>
      <c r="D44" s="94"/>
      <c r="E44" s="113">
        <f>SUM(E45:E59)</f>
        <v>126111.22534</v>
      </c>
      <c r="F44" s="113">
        <f>SUM(F45:F60)</f>
        <v>114025.85946310002</v>
      </c>
      <c r="G44" s="113">
        <f>SUM(G45:G60)</f>
        <v>40.272000000000006</v>
      </c>
      <c r="H44" s="114"/>
      <c r="I44" s="115">
        <f>SUM(I45:I59)</f>
        <v>15</v>
      </c>
      <c r="J44" s="90"/>
    </row>
    <row r="45" spans="1:10" ht="27" customHeight="1" x14ac:dyDescent="0.2">
      <c r="A45" s="110" t="s">
        <v>107</v>
      </c>
      <c r="B45" s="111" t="s">
        <v>120</v>
      </c>
      <c r="C45" s="75" t="s">
        <v>144</v>
      </c>
      <c r="D45" s="75" t="s">
        <v>142</v>
      </c>
      <c r="E45" s="121">
        <v>26915.413620000003</v>
      </c>
      <c r="F45" s="121">
        <v>22484.216810000002</v>
      </c>
      <c r="G45" s="120">
        <v>6.9569999999999999</v>
      </c>
      <c r="H45" s="122">
        <v>110</v>
      </c>
      <c r="I45" s="120">
        <v>1</v>
      </c>
      <c r="J45" s="75"/>
    </row>
    <row r="46" spans="1:10" ht="38.25" x14ac:dyDescent="0.2">
      <c r="A46" s="110" t="s">
        <v>108</v>
      </c>
      <c r="B46" s="111" t="s">
        <v>146</v>
      </c>
      <c r="C46" s="75" t="s">
        <v>144</v>
      </c>
      <c r="D46" s="75" t="s">
        <v>142</v>
      </c>
      <c r="E46" s="121">
        <v>28350.639999999999</v>
      </c>
      <c r="F46" s="121">
        <v>25990.97</v>
      </c>
      <c r="G46" s="120">
        <v>9.4559999999999995</v>
      </c>
      <c r="H46" s="122" t="s">
        <v>121</v>
      </c>
      <c r="I46" s="120"/>
      <c r="J46" s="75"/>
    </row>
    <row r="47" spans="1:10" ht="38.25" hidden="1" x14ac:dyDescent="0.2">
      <c r="A47" s="110"/>
      <c r="B47" s="111" t="s">
        <v>103</v>
      </c>
      <c r="C47" s="75" t="s">
        <v>141</v>
      </c>
      <c r="D47" s="75" t="s">
        <v>142</v>
      </c>
      <c r="E47" s="121"/>
      <c r="F47" s="121"/>
      <c r="G47" s="120"/>
      <c r="H47" s="122"/>
      <c r="I47" s="120"/>
      <c r="J47" s="75"/>
    </row>
    <row r="48" spans="1:10" ht="27" customHeight="1" x14ac:dyDescent="0.2">
      <c r="A48" s="110" t="s">
        <v>109</v>
      </c>
      <c r="B48" s="112" t="s">
        <v>114</v>
      </c>
      <c r="C48" s="75" t="s">
        <v>144</v>
      </c>
      <c r="D48" s="75" t="s">
        <v>142</v>
      </c>
      <c r="E48" s="121">
        <v>29546.14</v>
      </c>
      <c r="F48" s="121">
        <v>25190.68</v>
      </c>
      <c r="G48" s="120">
        <v>12.135</v>
      </c>
      <c r="H48" s="122" t="s">
        <v>122</v>
      </c>
      <c r="I48" s="120">
        <v>4</v>
      </c>
      <c r="J48" s="75"/>
    </row>
    <row r="49" spans="1:10" ht="27" customHeight="1" x14ac:dyDescent="0.2">
      <c r="A49" s="110" t="s">
        <v>111</v>
      </c>
      <c r="B49" s="112" t="s">
        <v>123</v>
      </c>
      <c r="C49" s="75" t="s">
        <v>144</v>
      </c>
      <c r="D49" s="75" t="s">
        <v>142</v>
      </c>
      <c r="E49" s="121">
        <v>4919.1000000000004</v>
      </c>
      <c r="F49" s="121">
        <v>4392.66</v>
      </c>
      <c r="G49" s="120">
        <v>0.84699999999999998</v>
      </c>
      <c r="H49" s="122" t="s">
        <v>134</v>
      </c>
      <c r="I49" s="120">
        <v>1</v>
      </c>
      <c r="J49" s="75"/>
    </row>
    <row r="50" spans="1:10" ht="27" customHeight="1" x14ac:dyDescent="0.2">
      <c r="A50" s="110" t="s">
        <v>113</v>
      </c>
      <c r="B50" s="92" t="s">
        <v>124</v>
      </c>
      <c r="C50" s="75" t="s">
        <v>144</v>
      </c>
      <c r="D50" s="75" t="s">
        <v>142</v>
      </c>
      <c r="E50" s="121">
        <v>3531.42</v>
      </c>
      <c r="F50" s="121">
        <v>2802.42</v>
      </c>
      <c r="G50" s="120">
        <v>0.56499999999999995</v>
      </c>
      <c r="H50" s="122" t="s">
        <v>122</v>
      </c>
      <c r="I50" s="120"/>
      <c r="J50" s="75"/>
    </row>
    <row r="51" spans="1:10" ht="27" customHeight="1" x14ac:dyDescent="0.2">
      <c r="A51" s="110" t="s">
        <v>115</v>
      </c>
      <c r="B51" s="92" t="s">
        <v>125</v>
      </c>
      <c r="C51" s="75" t="s">
        <v>144</v>
      </c>
      <c r="D51" s="75" t="s">
        <v>142</v>
      </c>
      <c r="E51" s="121">
        <v>4383.38</v>
      </c>
      <c r="F51" s="121">
        <v>3514.38</v>
      </c>
      <c r="G51" s="120">
        <v>0.80500000000000005</v>
      </c>
      <c r="H51" s="122" t="s">
        <v>122</v>
      </c>
      <c r="I51" s="120"/>
      <c r="J51" s="75"/>
    </row>
    <row r="52" spans="1:10" ht="27" customHeight="1" x14ac:dyDescent="0.2">
      <c r="A52" s="110" t="s">
        <v>117</v>
      </c>
      <c r="B52" s="92" t="s">
        <v>126</v>
      </c>
      <c r="C52" s="75" t="s">
        <v>144</v>
      </c>
      <c r="D52" s="75" t="s">
        <v>142</v>
      </c>
      <c r="E52" s="121">
        <v>11178.37</v>
      </c>
      <c r="F52" s="121">
        <v>9879.3700000000008</v>
      </c>
      <c r="G52" s="120">
        <v>2.2879999999999998</v>
      </c>
      <c r="H52" s="120" t="s">
        <v>134</v>
      </c>
      <c r="I52" s="120">
        <v>1</v>
      </c>
      <c r="J52" s="75"/>
    </row>
    <row r="53" spans="1:10" ht="27" customHeight="1" x14ac:dyDescent="0.2">
      <c r="A53" s="110" t="s">
        <v>118</v>
      </c>
      <c r="B53" s="92" t="s">
        <v>128</v>
      </c>
      <c r="C53" s="75" t="s">
        <v>144</v>
      </c>
      <c r="D53" s="75" t="s">
        <v>143</v>
      </c>
      <c r="E53" s="135">
        <v>1113.1199999999999</v>
      </c>
      <c r="F53" s="121">
        <v>1113.1199999999999</v>
      </c>
      <c r="G53" s="120">
        <v>0</v>
      </c>
      <c r="H53" s="120">
        <v>110</v>
      </c>
      <c r="I53" s="120">
        <v>3</v>
      </c>
      <c r="J53" s="75"/>
    </row>
    <row r="54" spans="1:10" ht="27" customHeight="1" x14ac:dyDescent="0.2">
      <c r="A54" s="110" t="s">
        <v>127</v>
      </c>
      <c r="B54" s="92" t="s">
        <v>129</v>
      </c>
      <c r="C54" s="75" t="s">
        <v>144</v>
      </c>
      <c r="D54" s="75" t="s">
        <v>143</v>
      </c>
      <c r="E54" s="135">
        <v>1262.3017199999999</v>
      </c>
      <c r="F54" s="121">
        <v>1262.3017199999999</v>
      </c>
      <c r="G54" s="120">
        <v>0</v>
      </c>
      <c r="H54" s="120">
        <v>110</v>
      </c>
      <c r="I54" s="120">
        <v>1</v>
      </c>
      <c r="J54" s="75"/>
    </row>
    <row r="55" spans="1:10" ht="38.25" x14ac:dyDescent="0.2">
      <c r="A55" s="110" t="s">
        <v>131</v>
      </c>
      <c r="B55" s="92" t="s">
        <v>130</v>
      </c>
      <c r="C55" s="75" t="s">
        <v>144</v>
      </c>
      <c r="D55" s="75" t="s">
        <v>142</v>
      </c>
      <c r="E55" s="135">
        <v>11250.640000000001</v>
      </c>
      <c r="F55" s="121">
        <v>8588.4700000000012</v>
      </c>
      <c r="G55" s="120">
        <v>3.25</v>
      </c>
      <c r="H55" s="120" t="s">
        <v>150</v>
      </c>
      <c r="I55" s="120">
        <v>1</v>
      </c>
      <c r="J55" s="75"/>
    </row>
    <row r="56" spans="1:10" ht="27" customHeight="1" x14ac:dyDescent="0.2">
      <c r="A56" s="110" t="s">
        <v>132</v>
      </c>
      <c r="B56" s="92" t="s">
        <v>133</v>
      </c>
      <c r="C56" s="75" t="s">
        <v>144</v>
      </c>
      <c r="D56" s="75" t="s">
        <v>143</v>
      </c>
      <c r="E56" s="121">
        <v>810.68000000000006</v>
      </c>
      <c r="F56" s="121">
        <v>810.68000000000006</v>
      </c>
      <c r="G56" s="120">
        <v>0</v>
      </c>
      <c r="H56" s="120" t="s">
        <v>134</v>
      </c>
      <c r="I56" s="120">
        <v>1</v>
      </c>
      <c r="J56" s="75"/>
    </row>
    <row r="57" spans="1:10" ht="27" customHeight="1" x14ac:dyDescent="0.2">
      <c r="A57" s="110" t="s">
        <v>135</v>
      </c>
      <c r="B57" s="92" t="s">
        <v>136</v>
      </c>
      <c r="C57" s="75" t="s">
        <v>144</v>
      </c>
      <c r="D57" s="75" t="s">
        <v>143</v>
      </c>
      <c r="E57" s="121">
        <v>864.81999999999994</v>
      </c>
      <c r="F57" s="121">
        <v>864.81999999999994</v>
      </c>
      <c r="G57" s="120">
        <v>0</v>
      </c>
      <c r="H57" s="120">
        <v>160</v>
      </c>
      <c r="I57" s="120">
        <v>1</v>
      </c>
      <c r="J57" s="75"/>
    </row>
    <row r="58" spans="1:10" ht="27" customHeight="1" x14ac:dyDescent="0.2">
      <c r="A58" s="110" t="s">
        <v>138</v>
      </c>
      <c r="B58" s="92" t="s">
        <v>137</v>
      </c>
      <c r="C58" s="75" t="s">
        <v>144</v>
      </c>
      <c r="D58" s="75" t="s">
        <v>143</v>
      </c>
      <c r="E58" s="121">
        <v>875.47</v>
      </c>
      <c r="F58" s="121">
        <v>875.47</v>
      </c>
      <c r="G58" s="120">
        <v>0</v>
      </c>
      <c r="H58" s="120">
        <v>110</v>
      </c>
      <c r="I58" s="120"/>
      <c r="J58" s="75"/>
    </row>
    <row r="59" spans="1:10" ht="27" customHeight="1" x14ac:dyDescent="0.2">
      <c r="A59" s="110" t="s">
        <v>139</v>
      </c>
      <c r="B59" s="92" t="s">
        <v>140</v>
      </c>
      <c r="C59" s="75" t="s">
        <v>144</v>
      </c>
      <c r="D59" s="75" t="s">
        <v>143</v>
      </c>
      <c r="E59" s="121">
        <v>1109.73</v>
      </c>
      <c r="F59" s="121">
        <v>1109.73</v>
      </c>
      <c r="G59" s="120">
        <v>0</v>
      </c>
      <c r="H59" s="120">
        <v>110</v>
      </c>
      <c r="I59" s="120">
        <v>1</v>
      </c>
      <c r="J59" s="75"/>
    </row>
    <row r="60" spans="1:10" ht="45.75" customHeight="1" x14ac:dyDescent="0.2">
      <c r="A60" s="110" t="s">
        <v>148</v>
      </c>
      <c r="B60" s="136" t="s">
        <v>147</v>
      </c>
      <c r="C60" s="75" t="s">
        <v>141</v>
      </c>
      <c r="D60" s="75" t="s">
        <v>142</v>
      </c>
      <c r="E60" s="121"/>
      <c r="F60" s="121">
        <v>5146.5709331000107</v>
      </c>
      <c r="G60" s="120">
        <v>3.9689999999999999</v>
      </c>
      <c r="H60" s="132"/>
      <c r="I60" s="120"/>
      <c r="J60" s="77"/>
    </row>
    <row r="61" spans="1:10" x14ac:dyDescent="0.2">
      <c r="A61" s="108" t="s">
        <v>4</v>
      </c>
      <c r="B61" s="109" t="s">
        <v>15</v>
      </c>
      <c r="C61" s="116"/>
      <c r="D61" s="116"/>
      <c r="E61" s="116"/>
      <c r="F61" s="116"/>
      <c r="G61" s="89"/>
      <c r="H61" s="117"/>
      <c r="I61" s="89"/>
      <c r="J61" s="90"/>
    </row>
    <row r="62" spans="1:10" x14ac:dyDescent="0.2">
      <c r="A62" s="6" t="s">
        <v>5</v>
      </c>
      <c r="B62" s="104" t="s">
        <v>57</v>
      </c>
      <c r="C62" s="95"/>
      <c r="D62" s="96"/>
      <c r="E62" s="91"/>
      <c r="F62" s="91"/>
      <c r="G62" s="125"/>
      <c r="H62" s="126"/>
      <c r="I62" s="97"/>
      <c r="J62" s="98"/>
    </row>
    <row r="63" spans="1:10" x14ac:dyDescent="0.2">
      <c r="A63" s="7" t="s">
        <v>6</v>
      </c>
      <c r="B63" s="99" t="s">
        <v>58</v>
      </c>
      <c r="C63" s="100"/>
      <c r="D63" s="101"/>
      <c r="E63" s="101"/>
      <c r="F63" s="143">
        <v>902711.12</v>
      </c>
      <c r="G63" s="100"/>
      <c r="H63" s="101"/>
      <c r="I63" s="102"/>
      <c r="J63" s="103"/>
    </row>
    <row r="67" spans="6:6" x14ac:dyDescent="0.2">
      <c r="F67" s="142"/>
    </row>
  </sheetData>
  <mergeCells count="21">
    <mergeCell ref="B38:B39"/>
    <mergeCell ref="C38:D38"/>
    <mergeCell ref="E38:F38"/>
    <mergeCell ref="G38:I38"/>
    <mergeCell ref="J38:J39"/>
    <mergeCell ref="C41:E43"/>
    <mergeCell ref="A5:J5"/>
    <mergeCell ref="J9:J10"/>
    <mergeCell ref="G9:I9"/>
    <mergeCell ref="C12:E14"/>
    <mergeCell ref="C9:D9"/>
    <mergeCell ref="B9:B10"/>
    <mergeCell ref="F6:I6"/>
    <mergeCell ref="A9:A10"/>
    <mergeCell ref="E9:F9"/>
    <mergeCell ref="B7:J7"/>
    <mergeCell ref="A29:I29"/>
    <mergeCell ref="A34:J34"/>
    <mergeCell ref="F35:I35"/>
    <mergeCell ref="B36:J36"/>
    <mergeCell ref="A38:A39"/>
  </mergeCells>
  <phoneticPr fontId="0" type="noConversion"/>
  <printOptions horizontalCentered="1"/>
  <pageMargins left="7.874015748031496E-2" right="0" top="0.70866141732283472" bottom="0.31496062992125984" header="0.51181102362204722" footer="0.51181102362204722"/>
  <pageSetup paperSize="9" scale="80" orientation="landscape" r:id="rId1"/>
  <headerFooter alignWithMargins="0"/>
  <rowBreaks count="1" manualBreakCount="1">
    <brk id="2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view="pageLayout" zoomScale="115" zoomScaleNormal="100" zoomScalePageLayoutView="115" workbookViewId="0">
      <selection activeCell="A8" sqref="A8"/>
    </sheetView>
  </sheetViews>
  <sheetFormatPr defaultRowHeight="12.75" x14ac:dyDescent="0.2"/>
  <cols>
    <col min="1" max="1" width="44.85546875" style="22" customWidth="1"/>
    <col min="2" max="2" width="32.7109375" style="22" customWidth="1"/>
    <col min="3" max="3" width="32" style="22" customWidth="1"/>
    <col min="4" max="16384" width="9.140625" style="22"/>
  </cols>
  <sheetData>
    <row r="1" spans="1:3" ht="15.75" x14ac:dyDescent="0.25">
      <c r="A1" s="1"/>
      <c r="B1" s="1"/>
      <c r="C1" s="9" t="s">
        <v>50</v>
      </c>
    </row>
    <row r="2" spans="1:3" ht="15.75" x14ac:dyDescent="0.25">
      <c r="A2" s="1"/>
      <c r="B2" s="1"/>
      <c r="C2" s="9" t="s">
        <v>1</v>
      </c>
    </row>
    <row r="3" spans="1:3" ht="15.75" x14ac:dyDescent="0.25">
      <c r="A3" s="1"/>
      <c r="B3" s="1"/>
      <c r="C3" s="9" t="s">
        <v>47</v>
      </c>
    </row>
    <row r="4" spans="1:3" ht="15.75" x14ac:dyDescent="0.25">
      <c r="A4" s="1"/>
      <c r="B4" s="1"/>
      <c r="C4" s="9"/>
    </row>
    <row r="5" spans="1:3" ht="48" customHeight="1" x14ac:dyDescent="0.2">
      <c r="A5" s="153" t="s">
        <v>59</v>
      </c>
      <c r="B5" s="153"/>
      <c r="C5" s="153"/>
    </row>
    <row r="6" spans="1:3" s="24" customFormat="1" ht="32.25" customHeight="1" x14ac:dyDescent="0.3">
      <c r="A6" s="27" t="s">
        <v>39</v>
      </c>
      <c r="B6" s="27" t="s">
        <v>40</v>
      </c>
      <c r="C6" s="27" t="s">
        <v>41</v>
      </c>
    </row>
    <row r="7" spans="1:3" ht="66" customHeight="1" x14ac:dyDescent="0.2">
      <c r="A7" s="25" t="s">
        <v>60</v>
      </c>
      <c r="B7" s="26" t="s">
        <v>80</v>
      </c>
      <c r="C7" s="26" t="s">
        <v>42</v>
      </c>
    </row>
    <row r="8" spans="1:3" ht="149.25" customHeight="1" x14ac:dyDescent="0.2">
      <c r="A8" s="25" t="s">
        <v>61</v>
      </c>
      <c r="B8" s="23" t="s">
        <v>81</v>
      </c>
      <c r="C8" s="23" t="s">
        <v>43</v>
      </c>
    </row>
    <row r="9" spans="1:3" ht="111.75" customHeight="1" x14ac:dyDescent="0.2">
      <c r="A9" s="25" t="s">
        <v>62</v>
      </c>
      <c r="B9" s="23" t="s">
        <v>82</v>
      </c>
      <c r="C9" s="23" t="s">
        <v>44</v>
      </c>
    </row>
    <row r="10" spans="1:3" ht="111.75" customHeight="1" x14ac:dyDescent="0.2">
      <c r="A10" s="25" t="s">
        <v>63</v>
      </c>
      <c r="B10" s="23" t="s">
        <v>87</v>
      </c>
      <c r="C10" s="23" t="s">
        <v>43</v>
      </c>
    </row>
  </sheetData>
  <mergeCells count="1">
    <mergeCell ref="A5:C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П1 тарифы</vt:lpstr>
      <vt:lpstr>П2 фхд</vt:lpstr>
      <vt:lpstr>П4 инвестиции </vt:lpstr>
      <vt:lpstr>П5 сроки и периодичность</vt:lpstr>
      <vt:lpstr>'П2 фхд'!Область_печати</vt:lpstr>
      <vt:lpstr>'П4 инвестиции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Пользователь Windows</cp:lastModifiedBy>
  <cp:lastPrinted>2017-04-14T07:51:18Z</cp:lastPrinted>
  <dcterms:created xsi:type="dcterms:W3CDTF">2010-12-15T07:20:08Z</dcterms:created>
  <dcterms:modified xsi:type="dcterms:W3CDTF">2018-11-09T10:52:00Z</dcterms:modified>
</cp:coreProperties>
</file>