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5 год\"/>
    </mc:Choice>
  </mc:AlternateContent>
  <bookViews>
    <workbookView xWindow="0" yWindow="0" windowWidth="28800" windowHeight="12045"/>
  </bookViews>
  <sheets>
    <sheet name=" ФХД план" sheetId="2" r:id="rId1"/>
    <sheet name="ФХД факт" sheetId="3" r:id="rId2"/>
  </sheets>
  <externalReferences>
    <externalReference r:id="rId3"/>
  </externalReference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35" i="2" l="1"/>
  <c r="D40" i="2"/>
  <c r="D35" i="3" l="1"/>
  <c r="D24" i="3"/>
  <c r="D49" i="3"/>
  <c r="D49" i="2"/>
  <c r="D41" i="3" l="1"/>
  <c r="D30" i="3"/>
  <c r="D27" i="3"/>
  <c r="D18" i="3"/>
  <c r="D11" i="3"/>
  <c r="D41" i="2"/>
  <c r="D30" i="2"/>
  <c r="D27" i="2"/>
  <c r="D24" i="2"/>
  <c r="D18" i="2"/>
  <c r="D11" i="2"/>
  <c r="D17" i="3" l="1"/>
  <c r="D8" i="3" s="1"/>
  <c r="D17" i="2"/>
  <c r="D8" i="2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<sst xmlns="http://schemas.openxmlformats.org/spreadsheetml/2006/main" count="372" uniqueCount="131">
  <si>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</si>
  <si>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</si>
  <si>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</si>
  <si>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</si>
  <si>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</si>
  <si>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</si>
  <si>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</si>
  <si>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</si>
  <si>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</si>
  <si>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</si>
  <si>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</si>
  <si>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</si>
  <si>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</si>
  <si>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</si>
  <si>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</si>
  <si>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</si>
  <si>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</si>
  <si>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</si>
  <si>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</si>
  <si>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</si>
  <si>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</si>
  <si>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</si>
  <si>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</si>
  <si>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</si>
  <si>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</si>
  <si>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</si>
  <si>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</si>
  <si>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</si>
  <si>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</si>
  <si>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</si>
  <si>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</si>
  <si>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</si>
  <si>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</si>
  <si>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</si>
  <si>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</si>
  <si>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</si>
  <si>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</si>
  <si>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</si>
  <si>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</si>
  <si>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</si>
  <si>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</si>
  <si>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</si>
  <si>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</si>
  <si>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</si>
  <si>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</si>
  <si>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</si>
  <si>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</si>
  <si>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</si>
  <si>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</si>
  <si>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</si>
  <si>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</si>
  <si>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</si>
  <si>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</si>
  <si>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</si>
  <si>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</si>
  <si>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</si>
  <si>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</si>
  <si>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</si>
  <si>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</si>
  <si>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</si>
  <si>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</si>
  <si>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</si>
  <si>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</si>
  <si>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</si>
  <si>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</si>
  <si>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</si>
  <si>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</si>
  <si>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</si>
  <si>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</si>
  <si>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</si>
  <si>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</si>
  <si>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</si>
  <si>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</si>
  <si>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</si>
  <si>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</si>
  <si>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</si>
  <si>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</si>
  <si>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</si>
  <si>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</si>
  <si>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</si>
  <si>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</si>
  <si>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</si>
  <si>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</si>
  <si>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</si>
  <si>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</si>
  <si>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</si>
  <si>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</si>
  <si>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</si>
  <si>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</si>
  <si>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</si>
  <si>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</si>
  <si>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</si>
  <si>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</si>
  <si>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</si>
  <si>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</si>
  <si>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</si>
  <si>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</si>
  <si>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</si>
  <si>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</si>
  <si>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</si>
  <si>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</si>
  <si>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</si>
  <si>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</si>
  <si>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</si>
  <si>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</si>
  <si>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</si>
  <si>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</si>
  <si>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</si>
  <si>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</si>
  <si>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</si>
  <si>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</si>
  <si>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</si>
  <si>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</si>
  <si>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</si>
  <si>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</si>
  <si>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</si>
  <si>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</si>
  <si>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</si>
  <si>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</si>
  <si>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</si>
  <si>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</si>
  <si>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</si>
  <si>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</si>
  <si>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</si>
  <si>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</si>
  <si>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</si>
  <si>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</si>
  <si>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от "08" декабря 2022 г. № 960/22</t>
  </si>
  <si>
    <t>Информация об основных показателях финансово-хозяйственной деятельности ООО "Газпром газораспределение Владикавказ" на 2025 год (план)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</si>
  <si>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за 2024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</si>
  <si>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Приложение 2 (форма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</si>
</sst>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koeva_ak\AppData\Local\Temp\v8_A0B0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88">
          <cell r="D88">
            <v>183148.79999999999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Normal="100" zoomScaleSheetLayoutView="115" workbookViewId="0">
      <selection activeCell="D8" sqref="D8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47" customWidth="1"/>
    <col min="5" max="5" width="13.140625" style="1" customWidth="1"/>
    <col min="6" max="6" width="16.42578125" style="1" customWidth="1"/>
    <col min="7" max="249" width="7.7109375" style="1" customWidth="1"/>
    <col min="250" max="250" width="71" style="1" customWidth="1"/>
    <col min="251" max="251" width="6.28515625" style="1" customWidth="1"/>
    <col min="252" max="252" width="18" style="1" customWidth="1"/>
    <col min="253" max="253" width="16.28515625" style="1" customWidth="1"/>
    <col min="254" max="16384" width="16.42578125" style="1"/>
  </cols>
  <sheetData>
    <row r="1" spans="1:6" ht="15.75" x14ac:dyDescent="0.2">
      <c r="B1" s="5"/>
      <c r="C1" s="1"/>
      <c r="D1" s="45" t="s">
        <v>130</v>
      </c>
      <c r="E1" s="3"/>
    </row>
    <row r="2" spans="1:6" ht="15.75" x14ac:dyDescent="0.2">
      <c r="B2" s="5"/>
      <c r="C2" s="1"/>
      <c r="D2" s="45" t="s">
        <v>7</v>
      </c>
      <c r="E2" s="3"/>
    </row>
    <row r="3" spans="1:6" ht="15.75" x14ac:dyDescent="0.2">
      <c r="B3" s="5"/>
      <c r="C3" s="1"/>
      <c r="D3" s="45" t="s">
        <v>127</v>
      </c>
      <c r="E3" s="3"/>
    </row>
    <row r="4" spans="1:6" ht="15.75" x14ac:dyDescent="0.2">
      <c r="B4" s="5"/>
      <c r="C4" s="5"/>
      <c r="D4" s="46"/>
      <c r="E4" s="6"/>
    </row>
    <row r="5" spans="1:6" ht="52.5" customHeight="1" x14ac:dyDescent="0.2">
      <c r="A5" s="41" t="s">
        <v>128</v>
      </c>
      <c r="B5" s="41"/>
      <c r="C5" s="41"/>
      <c r="D5" s="41"/>
      <c r="E5" s="4"/>
    </row>
    <row r="6" spans="1:6" ht="21" customHeight="1" x14ac:dyDescent="0.2"/>
    <row r="7" spans="1:6" s="2" customFormat="1" ht="28.5" customHeight="1" x14ac:dyDescent="0.2">
      <c r="A7" s="10" t="s">
        <v>109</v>
      </c>
      <c r="B7" s="11" t="s">
        <v>4</v>
      </c>
      <c r="C7" s="35" t="s">
        <v>110</v>
      </c>
      <c r="D7" s="28" t="s">
        <v>5</v>
      </c>
      <c r="E7" s="33"/>
    </row>
    <row r="8" spans="1:6" s="21" customFormat="1" ht="24" x14ac:dyDescent="0.2">
      <c r="A8" s="19"/>
      <c r="B8" s="20" t="s">
        <v>91</v>
      </c>
      <c r="C8" s="28" t="s">
        <v>121</v>
      </c>
      <c r="D8" s="29">
        <f>D9+D10+D11+D16+D17</f>
        <v>1698070.8450000002</v>
      </c>
      <c r="E8" s="32"/>
    </row>
    <row r="9" spans="1:6" s="21" customFormat="1" x14ac:dyDescent="0.2">
      <c r="A9" s="22" t="s">
        <v>8</v>
      </c>
      <c r="B9" s="23" t="s">
        <v>9</v>
      </c>
      <c r="C9" s="28" t="s">
        <v>121</v>
      </c>
      <c r="D9" s="30">
        <v>767989.272</v>
      </c>
      <c r="E9" s="32"/>
      <c r="F9" s="32"/>
    </row>
    <row r="10" spans="1:6" s="21" customFormat="1" x14ac:dyDescent="0.2">
      <c r="A10" s="22" t="s">
        <v>10</v>
      </c>
      <c r="B10" s="23" t="s">
        <v>92</v>
      </c>
      <c r="C10" s="28" t="s">
        <v>121</v>
      </c>
      <c r="D10" s="30">
        <v>222475.32399999999</v>
      </c>
    </row>
    <row r="11" spans="1:6" s="21" customFormat="1" x14ac:dyDescent="0.2">
      <c r="A11" s="22" t="s">
        <v>11</v>
      </c>
      <c r="B11" s="23" t="s">
        <v>12</v>
      </c>
      <c r="C11" s="28" t="s">
        <v>121</v>
      </c>
      <c r="D11" s="29">
        <f t="shared" ref="D11" si="0">D12+D13+D14+D15</f>
        <v>241568.924</v>
      </c>
    </row>
    <row r="12" spans="1:6" x14ac:dyDescent="0.2">
      <c r="A12" s="13" t="s">
        <v>13</v>
      </c>
      <c r="B12" s="14" t="s">
        <v>93</v>
      </c>
      <c r="C12" s="28" t="s">
        <v>121</v>
      </c>
      <c r="D12" s="30">
        <v>130176.383</v>
      </c>
    </row>
    <row r="13" spans="1:6" x14ac:dyDescent="0.2">
      <c r="A13" s="13" t="s">
        <v>14</v>
      </c>
      <c r="B13" s="14" t="s">
        <v>15</v>
      </c>
      <c r="C13" s="28" t="s">
        <v>121</v>
      </c>
      <c r="D13" s="30">
        <v>8430.9279999999999</v>
      </c>
    </row>
    <row r="14" spans="1:6" x14ac:dyDescent="0.2">
      <c r="A14" s="13" t="s">
        <v>16</v>
      </c>
      <c r="B14" s="14" t="s">
        <v>17</v>
      </c>
      <c r="C14" s="28" t="s">
        <v>121</v>
      </c>
      <c r="D14" s="30">
        <v>43890.762999999999</v>
      </c>
    </row>
    <row r="15" spans="1:6" x14ac:dyDescent="0.2">
      <c r="A15" s="13" t="s">
        <v>18</v>
      </c>
      <c r="B15" s="14" t="s">
        <v>19</v>
      </c>
      <c r="C15" s="28" t="s">
        <v>121</v>
      </c>
      <c r="D15" s="30">
        <v>59070.850000000006</v>
      </c>
    </row>
    <row r="16" spans="1:6" s="21" customFormat="1" x14ac:dyDescent="0.2">
      <c r="A16" s="22" t="s">
        <v>20</v>
      </c>
      <c r="B16" s="23" t="s">
        <v>21</v>
      </c>
      <c r="C16" s="28" t="s">
        <v>121</v>
      </c>
      <c r="D16" s="29">
        <v>82202.915999999997</v>
      </c>
    </row>
    <row r="17" spans="1:5" s="21" customFormat="1" x14ac:dyDescent="0.2">
      <c r="A17" s="22" t="s">
        <v>22</v>
      </c>
      <c r="B17" s="23" t="s">
        <v>23</v>
      </c>
      <c r="C17" s="28" t="s">
        <v>121</v>
      </c>
      <c r="D17" s="29">
        <f>D18+D24+D27+D30+D40+D41</f>
        <v>383834.4090000001</v>
      </c>
      <c r="E17" s="32"/>
    </row>
    <row r="18" spans="1:5" s="21" customFormat="1" x14ac:dyDescent="0.2">
      <c r="A18" s="22" t="s">
        <v>24</v>
      </c>
      <c r="B18" s="24" t="s">
        <v>25</v>
      </c>
      <c r="C18" s="28" t="s">
        <v>121</v>
      </c>
      <c r="D18" s="29">
        <f>D19+D20+D21+D22+D23</f>
        <v>66862.016000000003</v>
      </c>
    </row>
    <row r="19" spans="1:5" x14ac:dyDescent="0.2">
      <c r="A19" s="13" t="s">
        <v>26</v>
      </c>
      <c r="B19" s="15" t="s">
        <v>95</v>
      </c>
      <c r="C19" s="28" t="s">
        <v>121</v>
      </c>
      <c r="D19" s="30">
        <v>12636.137999999999</v>
      </c>
    </row>
    <row r="20" spans="1:5" x14ac:dyDescent="0.2">
      <c r="A20" s="13" t="s">
        <v>27</v>
      </c>
      <c r="B20" s="15" t="s">
        <v>94</v>
      </c>
      <c r="C20" s="28" t="s">
        <v>121</v>
      </c>
      <c r="D20" s="30">
        <v>53876.906000000003</v>
      </c>
    </row>
    <row r="21" spans="1:5" ht="24" x14ac:dyDescent="0.2">
      <c r="A21" s="13" t="s">
        <v>29</v>
      </c>
      <c r="B21" s="16" t="s">
        <v>28</v>
      </c>
      <c r="C21" s="28" t="s">
        <v>121</v>
      </c>
      <c r="D21" s="30">
        <v>0</v>
      </c>
    </row>
    <row r="22" spans="1:5" x14ac:dyDescent="0.2">
      <c r="A22" s="13" t="s">
        <v>111</v>
      </c>
      <c r="B22" s="15" t="s">
        <v>96</v>
      </c>
      <c r="C22" s="28" t="s">
        <v>121</v>
      </c>
      <c r="D22" s="30">
        <v>328.93299999999999</v>
      </c>
    </row>
    <row r="23" spans="1:5" x14ac:dyDescent="0.2">
      <c r="A23" s="13" t="s">
        <v>112</v>
      </c>
      <c r="B23" s="16" t="s">
        <v>30</v>
      </c>
      <c r="C23" s="28" t="s">
        <v>121</v>
      </c>
      <c r="D23" s="30">
        <v>20.039000000000001</v>
      </c>
    </row>
    <row r="24" spans="1:5" s="21" customFormat="1" x14ac:dyDescent="0.2">
      <c r="A24" s="22" t="s">
        <v>31</v>
      </c>
      <c r="B24" s="24" t="s">
        <v>32</v>
      </c>
      <c r="C24" s="28" t="s">
        <v>121</v>
      </c>
      <c r="D24" s="29">
        <f>D25+D26</f>
        <v>558.06900000000007</v>
      </c>
    </row>
    <row r="25" spans="1:5" ht="24" x14ac:dyDescent="0.2">
      <c r="A25" s="13" t="s">
        <v>33</v>
      </c>
      <c r="B25" s="15" t="s">
        <v>35</v>
      </c>
      <c r="C25" s="28" t="s">
        <v>121</v>
      </c>
      <c r="D25" s="30">
        <v>21.1</v>
      </c>
    </row>
    <row r="26" spans="1:5" x14ac:dyDescent="0.2">
      <c r="A26" s="13" t="s">
        <v>34</v>
      </c>
      <c r="B26" s="15" t="s">
        <v>36</v>
      </c>
      <c r="C26" s="28" t="s">
        <v>121</v>
      </c>
      <c r="D26" s="30">
        <v>536.96900000000005</v>
      </c>
    </row>
    <row r="27" spans="1:5" s="21" customFormat="1" x14ac:dyDescent="0.2">
      <c r="A27" s="22" t="s">
        <v>37</v>
      </c>
      <c r="B27" s="24" t="s">
        <v>38</v>
      </c>
      <c r="C27" s="28" t="s">
        <v>121</v>
      </c>
      <c r="D27" s="29">
        <f>D28+D29</f>
        <v>29105.383999999998</v>
      </c>
    </row>
    <row r="28" spans="1:5" x14ac:dyDescent="0.2">
      <c r="A28" s="13" t="s">
        <v>39</v>
      </c>
      <c r="B28" s="15" t="s">
        <v>40</v>
      </c>
      <c r="C28" s="28" t="s">
        <v>121</v>
      </c>
      <c r="D28" s="30">
        <v>28800</v>
      </c>
    </row>
    <row r="29" spans="1:5" x14ac:dyDescent="0.2">
      <c r="A29" s="13" t="s">
        <v>41</v>
      </c>
      <c r="B29" s="15" t="s">
        <v>126</v>
      </c>
      <c r="C29" s="28" t="s">
        <v>121</v>
      </c>
      <c r="D29" s="30">
        <v>305.3839999999982</v>
      </c>
    </row>
    <row r="30" spans="1:5" s="21" customFormat="1" x14ac:dyDescent="0.2">
      <c r="A30" s="22" t="s">
        <v>42</v>
      </c>
      <c r="B30" s="24" t="s">
        <v>43</v>
      </c>
      <c r="C30" s="28" t="s">
        <v>121</v>
      </c>
      <c r="D30" s="29">
        <f>SUM(D31:D35)</f>
        <v>83595.354000000094</v>
      </c>
    </row>
    <row r="31" spans="1:5" x14ac:dyDescent="0.2">
      <c r="A31" s="13" t="s">
        <v>44</v>
      </c>
      <c r="B31" s="15" t="s">
        <v>45</v>
      </c>
      <c r="C31" s="28" t="s">
        <v>121</v>
      </c>
      <c r="D31" s="30">
        <v>4060.0630000000001</v>
      </c>
    </row>
    <row r="32" spans="1:5" x14ac:dyDescent="0.2">
      <c r="A32" s="13" t="s">
        <v>46</v>
      </c>
      <c r="B32" s="15" t="s">
        <v>47</v>
      </c>
      <c r="C32" s="28" t="s">
        <v>121</v>
      </c>
      <c r="D32" s="30">
        <v>23504.388999999999</v>
      </c>
    </row>
    <row r="33" spans="1:5" x14ac:dyDescent="0.2">
      <c r="A33" s="13" t="s">
        <v>48</v>
      </c>
      <c r="B33" s="15" t="s">
        <v>49</v>
      </c>
      <c r="C33" s="28" t="s">
        <v>121</v>
      </c>
      <c r="D33" s="30">
        <v>9407.8189999999995</v>
      </c>
    </row>
    <row r="34" spans="1:5" x14ac:dyDescent="0.2">
      <c r="A34" s="13" t="s">
        <v>50</v>
      </c>
      <c r="B34" s="15" t="s">
        <v>51</v>
      </c>
      <c r="C34" s="28" t="s">
        <v>121</v>
      </c>
      <c r="D34" s="30">
        <v>996</v>
      </c>
    </row>
    <row r="35" spans="1:5" x14ac:dyDescent="0.2">
      <c r="A35" s="13" t="s">
        <v>52</v>
      </c>
      <c r="B35" s="15" t="s">
        <v>53</v>
      </c>
      <c r="C35" s="28" t="s">
        <v>121</v>
      </c>
      <c r="D35" s="30">
        <f>D36+D37+D38+D39</f>
        <v>45627.083000000101</v>
      </c>
    </row>
    <row r="36" spans="1:5" x14ac:dyDescent="0.2">
      <c r="A36" s="13" t="s">
        <v>54</v>
      </c>
      <c r="B36" s="16" t="s">
        <v>55</v>
      </c>
      <c r="C36" s="28" t="s">
        <v>121</v>
      </c>
      <c r="D36" s="30">
        <v>0</v>
      </c>
    </row>
    <row r="37" spans="1:5" ht="24" x14ac:dyDescent="0.2">
      <c r="A37" s="13" t="s">
        <v>56</v>
      </c>
      <c r="B37" s="16" t="s">
        <v>57</v>
      </c>
      <c r="C37" s="28" t="s">
        <v>121</v>
      </c>
      <c r="D37" s="30">
        <v>27678.776999999998</v>
      </c>
    </row>
    <row r="38" spans="1:5" x14ac:dyDescent="0.2">
      <c r="A38" s="13" t="s">
        <v>58</v>
      </c>
      <c r="B38" s="16" t="s">
        <v>59</v>
      </c>
      <c r="C38" s="28" t="s">
        <v>121</v>
      </c>
      <c r="D38" s="30">
        <v>5000</v>
      </c>
    </row>
    <row r="39" spans="1:5" x14ac:dyDescent="0.2">
      <c r="A39" s="13" t="s">
        <v>60</v>
      </c>
      <c r="B39" s="16" t="s">
        <v>61</v>
      </c>
      <c r="C39" s="28" t="s">
        <v>121</v>
      </c>
      <c r="D39" s="30">
        <v>12948.306000000099</v>
      </c>
    </row>
    <row r="40" spans="1:5" s="21" customFormat="1" x14ac:dyDescent="0.2">
      <c r="A40" s="22" t="s">
        <v>62</v>
      </c>
      <c r="B40" s="24" t="s">
        <v>63</v>
      </c>
      <c r="C40" s="28" t="s">
        <v>121</v>
      </c>
      <c r="D40" s="29">
        <f>[1]Лист_1!$D$88</f>
        <v>183148.79999999999</v>
      </c>
    </row>
    <row r="41" spans="1:5" s="21" customFormat="1" x14ac:dyDescent="0.2">
      <c r="A41" s="22" t="s">
        <v>64</v>
      </c>
      <c r="B41" s="24" t="s">
        <v>65</v>
      </c>
      <c r="C41" s="28" t="s">
        <v>121</v>
      </c>
      <c r="D41" s="29">
        <f>SUM(D42:D47)</f>
        <v>20564.786</v>
      </c>
    </row>
    <row r="42" spans="1:5" x14ac:dyDescent="0.2">
      <c r="A42" s="13" t="s">
        <v>66</v>
      </c>
      <c r="B42" s="15" t="s">
        <v>68</v>
      </c>
      <c r="C42" s="28" t="s">
        <v>121</v>
      </c>
      <c r="D42" s="30">
        <v>2699.19</v>
      </c>
      <c r="E42" s="37"/>
    </row>
    <row r="43" spans="1:5" x14ac:dyDescent="0.2">
      <c r="A43" s="13" t="s">
        <v>67</v>
      </c>
      <c r="B43" s="15" t="s">
        <v>70</v>
      </c>
      <c r="C43" s="28" t="s">
        <v>121</v>
      </c>
      <c r="D43" s="30">
        <v>13999.393</v>
      </c>
    </row>
    <row r="44" spans="1:5" x14ac:dyDescent="0.2">
      <c r="A44" s="13" t="s">
        <v>69</v>
      </c>
      <c r="B44" s="15" t="s">
        <v>72</v>
      </c>
      <c r="C44" s="28" t="s">
        <v>121</v>
      </c>
      <c r="D44" s="30">
        <v>866.50199999999995</v>
      </c>
    </row>
    <row r="45" spans="1:5" x14ac:dyDescent="0.2">
      <c r="A45" s="13" t="s">
        <v>71</v>
      </c>
      <c r="B45" s="15" t="s">
        <v>74</v>
      </c>
      <c r="C45" s="28" t="s">
        <v>121</v>
      </c>
      <c r="D45" s="30">
        <v>0</v>
      </c>
    </row>
    <row r="46" spans="1:5" x14ac:dyDescent="0.2">
      <c r="A46" s="13" t="s">
        <v>73</v>
      </c>
      <c r="B46" s="15" t="s">
        <v>76</v>
      </c>
      <c r="C46" s="28" t="s">
        <v>121</v>
      </c>
      <c r="D46" s="30">
        <v>0</v>
      </c>
    </row>
    <row r="47" spans="1:5" x14ac:dyDescent="0.2">
      <c r="A47" s="13" t="s">
        <v>75</v>
      </c>
      <c r="B47" s="15" t="s">
        <v>61</v>
      </c>
      <c r="C47" s="28" t="s">
        <v>121</v>
      </c>
      <c r="D47" s="30">
        <v>2999.701</v>
      </c>
    </row>
    <row r="48" spans="1:5" s="21" customFormat="1" x14ac:dyDescent="0.2">
      <c r="A48" s="22" t="s">
        <v>6</v>
      </c>
      <c r="B48" s="20" t="s">
        <v>77</v>
      </c>
      <c r="C48" s="28" t="s">
        <v>121</v>
      </c>
      <c r="D48" s="29">
        <v>0</v>
      </c>
    </row>
    <row r="49" spans="1:4" s="21" customFormat="1" x14ac:dyDescent="0.2">
      <c r="A49" s="22" t="s">
        <v>0</v>
      </c>
      <c r="B49" s="20" t="s">
        <v>78</v>
      </c>
      <c r="C49" s="28" t="s">
        <v>121</v>
      </c>
      <c r="D49" s="29">
        <f>D50+D51+D52+D53+D54</f>
        <v>58701.411000000007</v>
      </c>
    </row>
    <row r="50" spans="1:4" x14ac:dyDescent="0.2">
      <c r="A50" s="13" t="s">
        <v>79</v>
      </c>
      <c r="B50" s="14" t="s">
        <v>80</v>
      </c>
      <c r="C50" s="28" t="s">
        <v>121</v>
      </c>
      <c r="D50" s="30">
        <v>2520</v>
      </c>
    </row>
    <row r="51" spans="1:4" x14ac:dyDescent="0.2">
      <c r="A51" s="13" t="s">
        <v>81</v>
      </c>
      <c r="B51" s="14" t="s">
        <v>82</v>
      </c>
      <c r="C51" s="28" t="s">
        <v>121</v>
      </c>
      <c r="D51" s="30">
        <v>410.40000000000003</v>
      </c>
    </row>
    <row r="52" spans="1:4" x14ac:dyDescent="0.2">
      <c r="A52" s="13" t="s">
        <v>83</v>
      </c>
      <c r="B52" s="14" t="s">
        <v>84</v>
      </c>
      <c r="C52" s="28" t="s">
        <v>121</v>
      </c>
      <c r="D52" s="30">
        <v>36874.611000000004</v>
      </c>
    </row>
    <row r="53" spans="1:4" x14ac:dyDescent="0.2">
      <c r="A53" s="13" t="s">
        <v>85</v>
      </c>
      <c r="B53" s="14" t="s">
        <v>86</v>
      </c>
      <c r="C53" s="28" t="s">
        <v>121</v>
      </c>
      <c r="D53" s="30">
        <v>0</v>
      </c>
    </row>
    <row r="54" spans="1:4" x14ac:dyDescent="0.2">
      <c r="A54" s="13" t="s">
        <v>87</v>
      </c>
      <c r="B54" s="14" t="s">
        <v>61</v>
      </c>
      <c r="C54" s="28" t="s">
        <v>121</v>
      </c>
      <c r="D54" s="30">
        <v>18896.400000000001</v>
      </c>
    </row>
    <row r="55" spans="1:4" s="21" customFormat="1" x14ac:dyDescent="0.2">
      <c r="A55" s="22" t="s">
        <v>1</v>
      </c>
      <c r="B55" s="24" t="s">
        <v>97</v>
      </c>
      <c r="C55" s="28" t="s">
        <v>121</v>
      </c>
      <c r="D55" s="29">
        <v>0</v>
      </c>
    </row>
    <row r="56" spans="1:4" s="21" customFormat="1" x14ac:dyDescent="0.2">
      <c r="A56" s="22" t="s">
        <v>88</v>
      </c>
      <c r="B56" s="25" t="s">
        <v>98</v>
      </c>
      <c r="C56" s="28" t="s">
        <v>121</v>
      </c>
      <c r="D56" s="29">
        <v>0</v>
      </c>
    </row>
    <row r="57" spans="1:4" x14ac:dyDescent="0.2">
      <c r="A57" s="13" t="s">
        <v>113</v>
      </c>
      <c r="B57" s="17" t="s">
        <v>99</v>
      </c>
      <c r="C57" s="28" t="s">
        <v>121</v>
      </c>
      <c r="D57" s="30">
        <v>0</v>
      </c>
    </row>
    <row r="58" spans="1:4" x14ac:dyDescent="0.2">
      <c r="A58" s="13" t="s">
        <v>114</v>
      </c>
      <c r="B58" s="17" t="s">
        <v>100</v>
      </c>
      <c r="C58" s="28" t="s">
        <v>121</v>
      </c>
      <c r="D58" s="30">
        <v>0</v>
      </c>
    </row>
    <row r="59" spans="1:4" x14ac:dyDescent="0.2">
      <c r="A59" s="13" t="s">
        <v>115</v>
      </c>
      <c r="B59" s="17" t="s">
        <v>101</v>
      </c>
      <c r="C59" s="28" t="s">
        <v>121</v>
      </c>
      <c r="D59" s="30">
        <v>0</v>
      </c>
    </row>
    <row r="60" spans="1:4" ht="24" x14ac:dyDescent="0.2">
      <c r="A60" s="13" t="s">
        <v>116</v>
      </c>
      <c r="B60" s="17" t="s">
        <v>102</v>
      </c>
      <c r="C60" s="28" t="s">
        <v>121</v>
      </c>
      <c r="D60" s="30">
        <v>0</v>
      </c>
    </row>
    <row r="61" spans="1:4" s="21" customFormat="1" x14ac:dyDescent="0.2">
      <c r="A61" s="22" t="s">
        <v>89</v>
      </c>
      <c r="B61" s="25" t="s">
        <v>90</v>
      </c>
      <c r="C61" s="28" t="s">
        <v>121</v>
      </c>
      <c r="D61" s="29">
        <v>0</v>
      </c>
    </row>
    <row r="62" spans="1:4" s="21" customFormat="1" x14ac:dyDescent="0.2">
      <c r="A62" s="26" t="s">
        <v>2</v>
      </c>
      <c r="B62" s="27" t="s">
        <v>103</v>
      </c>
      <c r="C62" s="28" t="s">
        <v>121</v>
      </c>
      <c r="D62" s="29">
        <v>988494.83</v>
      </c>
    </row>
    <row r="63" spans="1:4" s="21" customFormat="1" x14ac:dyDescent="0.2">
      <c r="A63" s="26" t="s">
        <v>3</v>
      </c>
      <c r="B63" s="38" t="s">
        <v>104</v>
      </c>
      <c r="C63" s="39"/>
      <c r="D63" s="40"/>
    </row>
    <row r="64" spans="1:4" x14ac:dyDescent="0.2">
      <c r="A64" s="13" t="s">
        <v>117</v>
      </c>
      <c r="B64" s="18" t="s">
        <v>105</v>
      </c>
      <c r="C64" s="28" t="s">
        <v>122</v>
      </c>
      <c r="D64" s="31">
        <v>1434</v>
      </c>
    </row>
    <row r="65" spans="1:4" x14ac:dyDescent="0.2">
      <c r="A65" s="13" t="s">
        <v>118</v>
      </c>
      <c r="B65" s="18" t="s">
        <v>106</v>
      </c>
      <c r="C65" s="28" t="s">
        <v>123</v>
      </c>
      <c r="D65" s="36">
        <v>6490</v>
      </c>
    </row>
    <row r="66" spans="1:4" x14ac:dyDescent="0.2">
      <c r="A66" s="13" t="s">
        <v>119</v>
      </c>
      <c r="B66" s="18" t="s">
        <v>107</v>
      </c>
      <c r="C66" s="28" t="s">
        <v>124</v>
      </c>
      <c r="D66" s="31">
        <v>615</v>
      </c>
    </row>
    <row r="67" spans="1:4" x14ac:dyDescent="0.2">
      <c r="A67" s="13" t="s">
        <v>120</v>
      </c>
      <c r="B67" s="18" t="s">
        <v>108</v>
      </c>
      <c r="C67" s="28" t="s">
        <v>125</v>
      </c>
      <c r="D67" s="30">
        <v>0.2</v>
      </c>
    </row>
  </sheetData>
  <mergeCells count="1">
    <mergeCell ref="A5:D5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46" workbookViewId="0">
      <selection activeCell="D64" sqref="D64:D67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5" width="13.140625" style="1" customWidth="1"/>
    <col min="6" max="245" width="7.7109375" style="1" customWidth="1"/>
    <col min="246" max="246" width="71" style="1" customWidth="1"/>
    <col min="247" max="247" width="6.28515625" style="1" customWidth="1"/>
    <col min="248" max="248" width="18" style="1" customWidth="1"/>
    <col min="249" max="249" width="16.28515625" style="1" customWidth="1"/>
    <col min="250" max="16384" width="16.42578125" style="1"/>
  </cols>
  <sheetData>
    <row r="1" spans="1:5" ht="15.75" x14ac:dyDescent="0.2">
      <c r="B1" s="5"/>
      <c r="C1" s="1"/>
      <c r="D1" s="9" t="s">
        <v>130</v>
      </c>
    </row>
    <row r="2" spans="1:5" ht="15.75" x14ac:dyDescent="0.2">
      <c r="B2" s="5"/>
      <c r="C2" s="1"/>
      <c r="D2" s="9" t="s">
        <v>7</v>
      </c>
    </row>
    <row r="3" spans="1:5" ht="15.75" x14ac:dyDescent="0.2">
      <c r="B3" s="5"/>
      <c r="C3" s="1"/>
      <c r="D3" s="9" t="s">
        <v>127</v>
      </c>
    </row>
    <row r="4" spans="1:5" x14ac:dyDescent="0.2">
      <c r="B4" s="5"/>
      <c r="C4" s="5"/>
      <c r="D4" s="5"/>
    </row>
    <row r="5" spans="1:5" ht="52.5" customHeight="1" x14ac:dyDescent="0.2">
      <c r="A5" s="41" t="s">
        <v>129</v>
      </c>
      <c r="B5" s="41"/>
      <c r="C5" s="41"/>
      <c r="D5" s="41"/>
    </row>
    <row r="6" spans="1:5" ht="21" customHeight="1" x14ac:dyDescent="0.2"/>
    <row r="7" spans="1:5" s="2" customFormat="1" ht="28.5" customHeight="1" x14ac:dyDescent="0.2">
      <c r="A7" s="10" t="s">
        <v>109</v>
      </c>
      <c r="B7" s="11" t="s">
        <v>4</v>
      </c>
      <c r="C7" s="35" t="s">
        <v>110</v>
      </c>
      <c r="D7" s="12" t="s">
        <v>5</v>
      </c>
    </row>
    <row r="8" spans="1:5" s="21" customFormat="1" ht="24" x14ac:dyDescent="0.2">
      <c r="A8" s="19"/>
      <c r="B8" s="20" t="s">
        <v>91</v>
      </c>
      <c r="C8" s="28" t="s">
        <v>121</v>
      </c>
      <c r="D8" s="29">
        <f>D9+D10+D11+D16+D17</f>
        <v>1487545.909</v>
      </c>
      <c r="E8" s="32"/>
    </row>
    <row r="9" spans="1:5" s="21" customFormat="1" x14ac:dyDescent="0.2">
      <c r="A9" s="22" t="s">
        <v>8</v>
      </c>
      <c r="B9" s="23" t="s">
        <v>9</v>
      </c>
      <c r="C9" s="28" t="s">
        <v>121</v>
      </c>
      <c r="D9" s="30">
        <v>707159.29700000002</v>
      </c>
    </row>
    <row r="10" spans="1:5" s="21" customFormat="1" x14ac:dyDescent="0.2">
      <c r="A10" s="22" t="s">
        <v>10</v>
      </c>
      <c r="B10" s="23" t="s">
        <v>92</v>
      </c>
      <c r="C10" s="28" t="s">
        <v>121</v>
      </c>
      <c r="D10" s="30">
        <v>211434.82</v>
      </c>
      <c r="E10" s="32"/>
    </row>
    <row r="11" spans="1:5" s="21" customFormat="1" x14ac:dyDescent="0.2">
      <c r="A11" s="22" t="s">
        <v>11</v>
      </c>
      <c r="B11" s="23" t="s">
        <v>12</v>
      </c>
      <c r="C11" s="28" t="s">
        <v>121</v>
      </c>
      <c r="D11" s="29">
        <f>D12+D13+D14+D15</f>
        <v>170997.245</v>
      </c>
      <c r="E11" s="32"/>
    </row>
    <row r="12" spans="1:5" x14ac:dyDescent="0.2">
      <c r="A12" s="13" t="s">
        <v>13</v>
      </c>
      <c r="B12" s="14" t="s">
        <v>93</v>
      </c>
      <c r="C12" s="28" t="s">
        <v>121</v>
      </c>
      <c r="D12" s="30">
        <v>113589.724</v>
      </c>
    </row>
    <row r="13" spans="1:5" x14ac:dyDescent="0.2">
      <c r="A13" s="13" t="s">
        <v>14</v>
      </c>
      <c r="B13" s="14" t="s">
        <v>15</v>
      </c>
      <c r="C13" s="28" t="s">
        <v>121</v>
      </c>
      <c r="D13" s="30">
        <v>8000.674</v>
      </c>
    </row>
    <row r="14" spans="1:5" x14ac:dyDescent="0.2">
      <c r="A14" s="13" t="s">
        <v>16</v>
      </c>
      <c r="B14" s="14" t="s">
        <v>17</v>
      </c>
      <c r="C14" s="28" t="s">
        <v>121</v>
      </c>
      <c r="D14" s="30">
        <v>43464.754000000001</v>
      </c>
    </row>
    <row r="15" spans="1:5" x14ac:dyDescent="0.2">
      <c r="A15" s="13" t="s">
        <v>18</v>
      </c>
      <c r="B15" s="14" t="s">
        <v>19</v>
      </c>
      <c r="C15" s="28" t="s">
        <v>121</v>
      </c>
      <c r="D15" s="30">
        <v>5942.0929999999998</v>
      </c>
    </row>
    <row r="16" spans="1:5" s="21" customFormat="1" x14ac:dyDescent="0.2">
      <c r="A16" s="22" t="s">
        <v>20</v>
      </c>
      <c r="B16" s="23" t="s">
        <v>21</v>
      </c>
      <c r="C16" s="28" t="s">
        <v>121</v>
      </c>
      <c r="D16" s="29">
        <v>81069.554999999993</v>
      </c>
    </row>
    <row r="17" spans="1:5" s="21" customFormat="1" x14ac:dyDescent="0.2">
      <c r="A17" s="22" t="s">
        <v>22</v>
      </c>
      <c r="B17" s="23" t="s">
        <v>23</v>
      </c>
      <c r="C17" s="28" t="s">
        <v>121</v>
      </c>
      <c r="D17" s="29">
        <f>D18+D24+D27+D30+D40+D41</f>
        <v>316884.99199999991</v>
      </c>
      <c r="E17" s="32"/>
    </row>
    <row r="18" spans="1:5" s="21" customFormat="1" x14ac:dyDescent="0.2">
      <c r="A18" s="22" t="s">
        <v>24</v>
      </c>
      <c r="B18" s="24" t="s">
        <v>25</v>
      </c>
      <c r="C18" s="28" t="s">
        <v>121</v>
      </c>
      <c r="D18" s="29">
        <f>D19+D20+D21+D22+D23</f>
        <v>66122.942999999999</v>
      </c>
      <c r="E18" s="32"/>
    </row>
    <row r="19" spans="1:5" x14ac:dyDescent="0.2">
      <c r="A19" s="13" t="s">
        <v>26</v>
      </c>
      <c r="B19" s="15" t="s">
        <v>95</v>
      </c>
      <c r="C19" s="28" t="s">
        <v>121</v>
      </c>
      <c r="D19" s="30">
        <v>12488.058999999999</v>
      </c>
    </row>
    <row r="20" spans="1:5" x14ac:dyDescent="0.2">
      <c r="A20" s="13" t="s">
        <v>27</v>
      </c>
      <c r="B20" s="15" t="s">
        <v>94</v>
      </c>
      <c r="C20" s="28" t="s">
        <v>121</v>
      </c>
      <c r="D20" s="30">
        <v>53241.821000000004</v>
      </c>
    </row>
    <row r="21" spans="1:5" ht="24" x14ac:dyDescent="0.2">
      <c r="A21" s="13" t="s">
        <v>29</v>
      </c>
      <c r="B21" s="16" t="s">
        <v>28</v>
      </c>
      <c r="C21" s="28" t="s">
        <v>121</v>
      </c>
      <c r="D21" s="30">
        <v>0</v>
      </c>
    </row>
    <row r="22" spans="1:5" x14ac:dyDescent="0.2">
      <c r="A22" s="13" t="s">
        <v>111</v>
      </c>
      <c r="B22" s="15" t="s">
        <v>96</v>
      </c>
      <c r="C22" s="28" t="s">
        <v>121</v>
      </c>
      <c r="D22" s="30">
        <v>372.44799999999464</v>
      </c>
    </row>
    <row r="23" spans="1:5" x14ac:dyDescent="0.2">
      <c r="A23" s="13" t="s">
        <v>112</v>
      </c>
      <c r="B23" s="16" t="s">
        <v>30</v>
      </c>
      <c r="C23" s="28" t="s">
        <v>121</v>
      </c>
      <c r="D23" s="30">
        <v>20.614999999999998</v>
      </c>
    </row>
    <row r="24" spans="1:5" s="21" customFormat="1" x14ac:dyDescent="0.2">
      <c r="A24" s="22" t="s">
        <v>31</v>
      </c>
      <c r="B24" s="24" t="s">
        <v>32</v>
      </c>
      <c r="C24" s="28" t="s">
        <v>121</v>
      </c>
      <c r="D24" s="29">
        <f>D25+D26</f>
        <v>688.58799999999997</v>
      </c>
    </row>
    <row r="25" spans="1:5" ht="24" x14ac:dyDescent="0.2">
      <c r="A25" s="13" t="s">
        <v>33</v>
      </c>
      <c r="B25" s="15" t="s">
        <v>35</v>
      </c>
      <c r="C25" s="28" t="s">
        <v>121</v>
      </c>
      <c r="D25" s="30">
        <v>176.625</v>
      </c>
    </row>
    <row r="26" spans="1:5" x14ac:dyDescent="0.2">
      <c r="A26" s="13" t="s">
        <v>34</v>
      </c>
      <c r="B26" s="15" t="s">
        <v>36</v>
      </c>
      <c r="C26" s="28" t="s">
        <v>121</v>
      </c>
      <c r="D26" s="34">
        <v>511.96300000000002</v>
      </c>
    </row>
    <row r="27" spans="1:5" s="21" customFormat="1" x14ac:dyDescent="0.2">
      <c r="A27" s="22" t="s">
        <v>37</v>
      </c>
      <c r="B27" s="24" t="s">
        <v>38</v>
      </c>
      <c r="C27" s="28" t="s">
        <v>121</v>
      </c>
      <c r="D27" s="29">
        <f>D28+D29</f>
        <v>29531.550999999999</v>
      </c>
    </row>
    <row r="28" spans="1:5" x14ac:dyDescent="0.2">
      <c r="A28" s="13" t="s">
        <v>39</v>
      </c>
      <c r="B28" s="15" t="s">
        <v>40</v>
      </c>
      <c r="C28" s="28" t="s">
        <v>121</v>
      </c>
      <c r="D28" s="30">
        <v>29270.462</v>
      </c>
    </row>
    <row r="29" spans="1:5" x14ac:dyDescent="0.2">
      <c r="A29" s="13" t="s">
        <v>41</v>
      </c>
      <c r="B29" s="15" t="s">
        <v>126</v>
      </c>
      <c r="C29" s="28" t="s">
        <v>121</v>
      </c>
      <c r="D29" s="30">
        <v>261.089</v>
      </c>
    </row>
    <row r="30" spans="1:5" s="21" customFormat="1" x14ac:dyDescent="0.2">
      <c r="A30" s="22" t="s">
        <v>42</v>
      </c>
      <c r="B30" s="24" t="s">
        <v>43</v>
      </c>
      <c r="C30" s="28" t="s">
        <v>121</v>
      </c>
      <c r="D30" s="29">
        <f>SUM(D31:D35)</f>
        <v>93194.307999999975</v>
      </c>
    </row>
    <row r="31" spans="1:5" x14ac:dyDescent="0.2">
      <c r="A31" s="13" t="s">
        <v>44</v>
      </c>
      <c r="B31" s="15" t="s">
        <v>45</v>
      </c>
      <c r="C31" s="28" t="s">
        <v>121</v>
      </c>
      <c r="D31" s="30">
        <v>4038.1729999999998</v>
      </c>
    </row>
    <row r="32" spans="1:5" x14ac:dyDescent="0.2">
      <c r="A32" s="13" t="s">
        <v>46</v>
      </c>
      <c r="B32" s="15" t="s">
        <v>47</v>
      </c>
      <c r="C32" s="28" t="s">
        <v>121</v>
      </c>
      <c r="D32" s="30">
        <v>21127.281999999999</v>
      </c>
    </row>
    <row r="33" spans="1:4" x14ac:dyDescent="0.2">
      <c r="A33" s="13" t="s">
        <v>48</v>
      </c>
      <c r="B33" s="15" t="s">
        <v>49</v>
      </c>
      <c r="C33" s="28" t="s">
        <v>121</v>
      </c>
      <c r="D33" s="30">
        <v>10473.134</v>
      </c>
    </row>
    <row r="34" spans="1:4" x14ac:dyDescent="0.2">
      <c r="A34" s="13" t="s">
        <v>50</v>
      </c>
      <c r="B34" s="15" t="s">
        <v>51</v>
      </c>
      <c r="C34" s="28" t="s">
        <v>121</v>
      </c>
      <c r="D34" s="30">
        <v>1005.655</v>
      </c>
    </row>
    <row r="35" spans="1:4" x14ac:dyDescent="0.2">
      <c r="A35" s="13" t="s">
        <v>52</v>
      </c>
      <c r="B35" s="15" t="s">
        <v>53</v>
      </c>
      <c r="C35" s="28" t="s">
        <v>121</v>
      </c>
      <c r="D35" s="30">
        <f>D36+D37+D38+D39</f>
        <v>56550.063999999977</v>
      </c>
    </row>
    <row r="36" spans="1:4" x14ac:dyDescent="0.2">
      <c r="A36" s="13" t="s">
        <v>54</v>
      </c>
      <c r="B36" s="16" t="s">
        <v>55</v>
      </c>
      <c r="C36" s="28" t="s">
        <v>121</v>
      </c>
      <c r="D36" s="30">
        <v>0</v>
      </c>
    </row>
    <row r="37" spans="1:4" ht="24" x14ac:dyDescent="0.2">
      <c r="A37" s="13" t="s">
        <v>56</v>
      </c>
      <c r="B37" s="16" t="s">
        <v>57</v>
      </c>
      <c r="C37" s="28" t="s">
        <v>121</v>
      </c>
      <c r="D37" s="30">
        <v>27828.775000000001</v>
      </c>
    </row>
    <row r="38" spans="1:4" x14ac:dyDescent="0.2">
      <c r="A38" s="13" t="s">
        <v>58</v>
      </c>
      <c r="B38" s="16" t="s">
        <v>59</v>
      </c>
      <c r="C38" s="28" t="s">
        <v>121</v>
      </c>
      <c r="D38" s="30">
        <v>19445.292000000001</v>
      </c>
    </row>
    <row r="39" spans="1:4" x14ac:dyDescent="0.2">
      <c r="A39" s="13" t="s">
        <v>60</v>
      </c>
      <c r="B39" s="16" t="s">
        <v>61</v>
      </c>
      <c r="C39" s="28" t="s">
        <v>121</v>
      </c>
      <c r="D39" s="30">
        <v>9275.9969999999739</v>
      </c>
    </row>
    <row r="40" spans="1:4" s="21" customFormat="1" x14ac:dyDescent="0.2">
      <c r="A40" s="22" t="s">
        <v>62</v>
      </c>
      <c r="B40" s="24" t="s">
        <v>63</v>
      </c>
      <c r="C40" s="28" t="s">
        <v>121</v>
      </c>
      <c r="D40" s="29">
        <v>112934.802</v>
      </c>
    </row>
    <row r="41" spans="1:4" s="21" customFormat="1" x14ac:dyDescent="0.2">
      <c r="A41" s="22" t="s">
        <v>64</v>
      </c>
      <c r="B41" s="24" t="s">
        <v>65</v>
      </c>
      <c r="C41" s="28" t="s">
        <v>121</v>
      </c>
      <c r="D41" s="29">
        <f>SUM(D42:D47)</f>
        <v>14412.800000000001</v>
      </c>
    </row>
    <row r="42" spans="1:4" x14ac:dyDescent="0.2">
      <c r="A42" s="13" t="s">
        <v>66</v>
      </c>
      <c r="B42" s="15" t="s">
        <v>68</v>
      </c>
      <c r="C42" s="28" t="s">
        <v>121</v>
      </c>
      <c r="D42" s="30">
        <v>3780.0120000000002</v>
      </c>
    </row>
    <row r="43" spans="1:4" x14ac:dyDescent="0.2">
      <c r="A43" s="13" t="s">
        <v>67</v>
      </c>
      <c r="B43" s="15" t="s">
        <v>70</v>
      </c>
      <c r="C43" s="28" t="s">
        <v>121</v>
      </c>
      <c r="D43" s="30">
        <v>5651.4310000000005</v>
      </c>
    </row>
    <row r="44" spans="1:4" x14ac:dyDescent="0.2">
      <c r="A44" s="13" t="s">
        <v>69</v>
      </c>
      <c r="B44" s="15" t="s">
        <v>72</v>
      </c>
      <c r="C44" s="28" t="s">
        <v>121</v>
      </c>
      <c r="D44" s="30">
        <v>1009.1</v>
      </c>
    </row>
    <row r="45" spans="1:4" x14ac:dyDescent="0.2">
      <c r="A45" s="13" t="s">
        <v>71</v>
      </c>
      <c r="B45" s="15" t="s">
        <v>74</v>
      </c>
      <c r="C45" s="28" t="s">
        <v>121</v>
      </c>
      <c r="D45" s="30">
        <v>0</v>
      </c>
    </row>
    <row r="46" spans="1:4" x14ac:dyDescent="0.2">
      <c r="A46" s="13" t="s">
        <v>73</v>
      </c>
      <c r="B46" s="15" t="s">
        <v>76</v>
      </c>
      <c r="C46" s="28" t="s">
        <v>121</v>
      </c>
      <c r="D46" s="30">
        <v>0</v>
      </c>
    </row>
    <row r="47" spans="1:4" x14ac:dyDescent="0.2">
      <c r="A47" s="13" t="s">
        <v>75</v>
      </c>
      <c r="B47" s="15" t="s">
        <v>61</v>
      </c>
      <c r="C47" s="28" t="s">
        <v>121</v>
      </c>
      <c r="D47" s="30">
        <v>3972.2570000000001</v>
      </c>
    </row>
    <row r="48" spans="1:4" s="21" customFormat="1" x14ac:dyDescent="0.2">
      <c r="A48" s="22" t="s">
        <v>6</v>
      </c>
      <c r="B48" s="20" t="s">
        <v>77</v>
      </c>
      <c r="C48" s="28" t="s">
        <v>121</v>
      </c>
      <c r="D48" s="29">
        <v>116.23</v>
      </c>
    </row>
    <row r="49" spans="1:5" s="21" customFormat="1" x14ac:dyDescent="0.2">
      <c r="A49" s="22" t="s">
        <v>0</v>
      </c>
      <c r="B49" s="20" t="s">
        <v>78</v>
      </c>
      <c r="C49" s="28" t="s">
        <v>121</v>
      </c>
      <c r="D49" s="29">
        <f>D50+D51+D52+D53+D54</f>
        <v>67805.97600000001</v>
      </c>
    </row>
    <row r="50" spans="1:5" x14ac:dyDescent="0.2">
      <c r="A50" s="13" t="s">
        <v>79</v>
      </c>
      <c r="B50" s="14" t="s">
        <v>80</v>
      </c>
      <c r="C50" s="28" t="s">
        <v>121</v>
      </c>
      <c r="D50" s="30">
        <v>1910.223</v>
      </c>
    </row>
    <row r="51" spans="1:5" x14ac:dyDescent="0.2">
      <c r="A51" s="13" t="s">
        <v>81</v>
      </c>
      <c r="B51" s="14" t="s">
        <v>82</v>
      </c>
      <c r="C51" s="28" t="s">
        <v>121</v>
      </c>
      <c r="D51" s="30">
        <v>1030.07</v>
      </c>
    </row>
    <row r="52" spans="1:5" x14ac:dyDescent="0.2">
      <c r="A52" s="13" t="s">
        <v>83</v>
      </c>
      <c r="B52" s="14" t="s">
        <v>84</v>
      </c>
      <c r="C52" s="28" t="s">
        <v>121</v>
      </c>
      <c r="D52" s="30">
        <v>41890.374000000003</v>
      </c>
    </row>
    <row r="53" spans="1:5" x14ac:dyDescent="0.2">
      <c r="A53" s="13" t="s">
        <v>85</v>
      </c>
      <c r="B53" s="14" t="s">
        <v>86</v>
      </c>
      <c r="C53" s="28" t="s">
        <v>121</v>
      </c>
      <c r="D53" s="30">
        <v>0</v>
      </c>
    </row>
    <row r="54" spans="1:5" x14ac:dyDescent="0.2">
      <c r="A54" s="13" t="s">
        <v>87</v>
      </c>
      <c r="B54" s="14" t="s">
        <v>61</v>
      </c>
      <c r="C54" s="28" t="s">
        <v>121</v>
      </c>
      <c r="D54" s="30">
        <v>22975.309000000005</v>
      </c>
      <c r="E54" s="37"/>
    </row>
    <row r="55" spans="1:5" s="21" customFormat="1" x14ac:dyDescent="0.2">
      <c r="A55" s="22" t="s">
        <v>1</v>
      </c>
      <c r="B55" s="24" t="s">
        <v>97</v>
      </c>
      <c r="C55" s="28" t="s">
        <v>121</v>
      </c>
      <c r="D55" s="29">
        <v>0</v>
      </c>
    </row>
    <row r="56" spans="1:5" s="21" customFormat="1" x14ac:dyDescent="0.2">
      <c r="A56" s="22" t="s">
        <v>88</v>
      </c>
      <c r="B56" s="25" t="s">
        <v>98</v>
      </c>
      <c r="C56" s="28" t="s">
        <v>121</v>
      </c>
      <c r="D56" s="29">
        <v>0</v>
      </c>
      <c r="E56" s="32"/>
    </row>
    <row r="57" spans="1:5" x14ac:dyDescent="0.2">
      <c r="A57" s="13" t="s">
        <v>113</v>
      </c>
      <c r="B57" s="17" t="s">
        <v>99</v>
      </c>
      <c r="C57" s="28" t="s">
        <v>121</v>
      </c>
      <c r="D57" s="30">
        <v>0</v>
      </c>
    </row>
    <row r="58" spans="1:5" x14ac:dyDescent="0.2">
      <c r="A58" s="13" t="s">
        <v>114</v>
      </c>
      <c r="B58" s="17" t="s">
        <v>100</v>
      </c>
      <c r="C58" s="28" t="s">
        <v>121</v>
      </c>
      <c r="D58" s="30">
        <v>0</v>
      </c>
    </row>
    <row r="59" spans="1:5" x14ac:dyDescent="0.2">
      <c r="A59" s="13" t="s">
        <v>115</v>
      </c>
      <c r="B59" s="17" t="s">
        <v>101</v>
      </c>
      <c r="C59" s="28" t="s">
        <v>121</v>
      </c>
      <c r="D59" s="30">
        <v>0</v>
      </c>
    </row>
    <row r="60" spans="1:5" ht="24" x14ac:dyDescent="0.2">
      <c r="A60" s="13" t="s">
        <v>116</v>
      </c>
      <c r="B60" s="17" t="s">
        <v>102</v>
      </c>
      <c r="C60" s="28" t="s">
        <v>121</v>
      </c>
      <c r="D60" s="30">
        <v>4315.47</v>
      </c>
    </row>
    <row r="61" spans="1:5" s="21" customFormat="1" x14ac:dyDescent="0.2">
      <c r="A61" s="22" t="s">
        <v>89</v>
      </c>
      <c r="B61" s="25" t="s">
        <v>90</v>
      </c>
      <c r="C61" s="28" t="s">
        <v>121</v>
      </c>
      <c r="D61" s="29">
        <v>0</v>
      </c>
    </row>
    <row r="62" spans="1:5" s="21" customFormat="1" x14ac:dyDescent="0.2">
      <c r="A62" s="26" t="s">
        <v>2</v>
      </c>
      <c r="B62" s="27" t="s">
        <v>103</v>
      </c>
      <c r="C62" s="28" t="s">
        <v>121</v>
      </c>
      <c r="D62" s="29">
        <v>903661.41999999993</v>
      </c>
    </row>
    <row r="63" spans="1:5" s="21" customFormat="1" x14ac:dyDescent="0.2">
      <c r="A63" s="26" t="s">
        <v>3</v>
      </c>
      <c r="B63" s="42" t="s">
        <v>104</v>
      </c>
      <c r="C63" s="43"/>
      <c r="D63" s="44"/>
    </row>
    <row r="64" spans="1:5" x14ac:dyDescent="0.2">
      <c r="A64" s="13" t="s">
        <v>117</v>
      </c>
      <c r="B64" s="18" t="s">
        <v>105</v>
      </c>
      <c r="C64" s="28" t="s">
        <v>122</v>
      </c>
      <c r="D64" s="31">
        <v>1434</v>
      </c>
    </row>
    <row r="65" spans="1:4" x14ac:dyDescent="0.2">
      <c r="A65" s="13" t="s">
        <v>118</v>
      </c>
      <c r="B65" s="18" t="s">
        <v>106</v>
      </c>
      <c r="C65" s="28" t="s">
        <v>123</v>
      </c>
      <c r="D65" s="36">
        <v>6486.2579999999998</v>
      </c>
    </row>
    <row r="66" spans="1:4" x14ac:dyDescent="0.2">
      <c r="A66" s="13" t="s">
        <v>119</v>
      </c>
      <c r="B66" s="18" t="s">
        <v>107</v>
      </c>
      <c r="C66" s="28" t="s">
        <v>124</v>
      </c>
      <c r="D66" s="36">
        <v>615</v>
      </c>
    </row>
    <row r="67" spans="1:4" x14ac:dyDescent="0.2">
      <c r="A67" s="13" t="s">
        <v>120</v>
      </c>
      <c r="B67" s="18" t="s">
        <v>108</v>
      </c>
      <c r="C67" s="28" t="s">
        <v>125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2025-02-28T08:31:50Z</dcterms:modified>
</cp:coreProperties>
</file>